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<sst xmlns="http://schemas.openxmlformats.org/spreadsheetml/2006/main" count="237" uniqueCount="124">
  <si>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</si>
  <si>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</si>
  <si>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</si>
  <si>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</si>
  <si>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</si>
  <si>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</si>
  <si>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</si>
  <si>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</si>
  <si>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</si>
  <si>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</si>
  <si>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</si>
  <si>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</si>
  <si>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</si>
  <si>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</si>
  <si>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</si>
  <si>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</si>
  <si>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</si>
  <si>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</si>
  <si>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</si>
  <si>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</si>
  <si>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</si>
  <si>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</si>
  <si>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</si>
  <si>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</si>
  <si>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</si>
  <si>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</si>
  <si>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</si>
  <si>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</si>
  <si>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</si>
  <si>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</si>
  <si>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</si>
  <si>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</si>
  <si>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</si>
  <si>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</si>
  <si>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</si>
  <si>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</si>
  <si>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</si>
  <si>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</si>
  <si>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</si>
  <si>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</si>
  <si>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</si>
  <si>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</si>
  <si>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</si>
  <si>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</si>
  <si>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</si>
  <si>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</si>
  <si>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</si>
  <si>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</si>
  <si>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</si>
  <si>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</si>
  <si>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</si>
  <si>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</si>
  <si>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</si>
  <si>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</si>
  <si>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</si>
  <si>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</si>
  <si>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</si>
  <si>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</si>
  <si>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</si>
  <si>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</si>
  <si>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</si>
  <si>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</si>
  <si>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</si>
  <si>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</si>
  <si>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</si>
  <si>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</si>
  <si>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</si>
  <si>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</si>
  <si>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</si>
  <si>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</si>
  <si>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</si>
  <si>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</si>
  <si>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</si>
  <si>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</si>
  <si>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</si>
  <si>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</si>
  <si>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</si>
  <si>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</si>
  <si>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</si>
  <si>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</si>
  <si>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</si>
  <si>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</si>
  <si>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</si>
  <si>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</si>
  <si>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</si>
  <si>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</si>
  <si>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</si>
  <si>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</si>
  <si>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</si>
  <si>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</si>
  <si>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</si>
  <si>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</si>
  <si>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</si>
  <si>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</si>
  <si>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</si>
  <si>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</si>
  <si>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</si>
  <si>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</si>
  <si>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</si>
  <si>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</si>
  <si>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</si>
  <si>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</si>
  <si>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</si>
  <si>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</si>
  <si>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</si>
  <si>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</si>
  <si>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</si>
  <si>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</si>
  <si>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岩泉町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</si>
  <si>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</si>
  <si>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</si>
  <si>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</si>
  <si>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</si>
  <si>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</si>
  <si>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</si>
  <si>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</si>
  <si>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</si>
  <si>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</si>
  <si>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</si>
  <si>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</si>
  <si>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台風により被害を受けた施設の復旧が最優先課題であり、事業の正常化に努める必要があります。
　また、水需要の減少と施設の更新需要の増加等の事業を取り巻く環境を踏まえ、将来にわたって安全で安心な水の安定供給を図るため、経営課題に取り組み、経営基盤の強化を図ります。将来的には、民間の技術力やノウハウが活かせる業務に関して、費用対効果を検証のうえ民間活力の導入を図り、良質な住民サービスの提供と事業の効率化、コスト削減を目指していきます。</t>
    <rPh sb="1" eb="3">
      <t>タイフウ</t>
    </rPh>
    <rPh sb="6" eb="8">
      <t>ヒガイ</t>
    </rPh>
    <rPh sb="9" eb="10">
      <t>ウ</t>
    </rPh>
    <rPh sb="12" eb="14">
      <t>シセツ</t>
    </rPh>
    <rPh sb="15" eb="17">
      <t>フッキュウ</t>
    </rPh>
    <rPh sb="18" eb="19">
      <t>サイ</t>
    </rPh>
    <rPh sb="19" eb="21">
      <t>ユウセン</t>
    </rPh>
    <rPh sb="21" eb="23">
      <t>カダイ</t>
    </rPh>
    <rPh sb="27" eb="29">
      <t>ジギョウ</t>
    </rPh>
    <rPh sb="30" eb="33">
      <t>セイジョウカ</t>
    </rPh>
    <rPh sb="34" eb="35">
      <t>ツト</t>
    </rPh>
    <rPh sb="37" eb="39">
      <t>ヒツヨウ</t>
    </rPh>
    <phoneticPr fontId="4"/>
  </si>
  <si>
    <t>非設置</t>
    <rPh sb="0" eb="1">
      <t>ヒ</t>
    </rPh>
    <rPh sb="1" eb="3">
      <t>セッチ</t>
    </rPh>
    <phoneticPr fontId="4"/>
  </si>
  <si>
    <t>　本町は地理的条件の悪い過疎地域に位置し、給水区域が人口密度の低い山間部に広く分散していることから、施設効率が低い事業運営となっており、経営の健全性や効率性に関する指標は、全国平均や類似団体の平均と比較して全般的に劣っている傾向にあります。
　また、台風第10号豪雨災害（以下「台風」）による影響で、例年に比べ各表に変動が見られます。
　具体的には、収益的収支比率は一見改善しているように見えますが、災害復旧費に係る収支を内包しているためであり、給水収益が改善しているわけではありません。料金回収率については災害復旧費の増大及び水道料金の減免により例年を大きく下回っており、総収益や維持管理費等の給水に係る費用を水道料金等で賄えていない状況にあることから、費用の縮減に努めるとともに、料金で回収すべき費用や将来必要な投資経費を踏まえた料金水準のあり方について、住民の負担能力を勘案しながら検討する必要があります。
　また、企業債残高対給水収益比率が増加傾向にあることから、将来的に経営の不安定要因とならないよう留意する必要があります。
　給水原価に関しては、地理的事情により施設の一体化が困難で多数の水道施設を擁するため、維持管理費が嵩むこと、過去に借り入れした企業債の償還負担の関係、及び災害復旧費用の増大から、全国平均や類似単体の平均と比較して昨年度よりさらに高額となっています。
　施設利用率は、各施設の配水量について台風により施設に甚大な被害を受けたこと及び長期断水により減少したものです。また、災害復旧に伴い、漏水対策も併せて行ったことから有収率が上がり、50％を超えました。ただし、依然として施設の稼働状況が収益に結びついていない状況は変わりないことから、有収率の向上に向けて漏水の解消や老朽管の更新に努める必要があります。</t>
    <rPh sb="1" eb="2">
      <t>ホン</t>
    </rPh>
    <rPh sb="125" eb="127">
      <t>タイフウ</t>
    </rPh>
    <rPh sb="127" eb="128">
      <t>ダイ</t>
    </rPh>
    <rPh sb="130" eb="131">
      <t>ゴウ</t>
    </rPh>
    <rPh sb="131" eb="133">
      <t>ゴウウ</t>
    </rPh>
    <rPh sb="133" eb="135">
      <t>サイガイ</t>
    </rPh>
    <rPh sb="136" eb="138">
      <t>イカ</t>
    </rPh>
    <rPh sb="139" eb="141">
      <t>タイフウ</t>
    </rPh>
    <rPh sb="146" eb="148">
      <t>エイキョウ</t>
    </rPh>
    <rPh sb="150" eb="152">
      <t>レイネン</t>
    </rPh>
    <rPh sb="153" eb="154">
      <t>クラ</t>
    </rPh>
    <rPh sb="155" eb="156">
      <t>カク</t>
    </rPh>
    <rPh sb="156" eb="157">
      <t>ヒョウ</t>
    </rPh>
    <rPh sb="158" eb="160">
      <t>ヘンドウ</t>
    </rPh>
    <rPh sb="161" eb="162">
      <t>ミ</t>
    </rPh>
    <rPh sb="194" eb="195">
      <t>ミ</t>
    </rPh>
    <rPh sb="200" eb="202">
      <t>サイガイ</t>
    </rPh>
    <rPh sb="223" eb="225">
      <t>キュウスイ</t>
    </rPh>
    <rPh sb="225" eb="227">
      <t>シュウエキ</t>
    </rPh>
    <rPh sb="228" eb="230">
      <t>カイゼン</t>
    </rPh>
    <rPh sb="254" eb="256">
      <t>サイガイ</t>
    </rPh>
    <rPh sb="256" eb="258">
      <t>フッキュウ</t>
    </rPh>
    <rPh sb="260" eb="262">
      <t>ゾウダイ</t>
    </rPh>
    <rPh sb="262" eb="263">
      <t>オヨ</t>
    </rPh>
    <rPh sb="269" eb="271">
      <t>ゲンメン</t>
    </rPh>
    <rPh sb="274" eb="276">
      <t>レイネン</t>
    </rPh>
    <rPh sb="543" eb="544">
      <t>オヨ</t>
    </rPh>
    <rPh sb="545" eb="547">
      <t>サイガイ</t>
    </rPh>
    <rPh sb="547" eb="549">
      <t>フッキュウ</t>
    </rPh>
    <rPh sb="549" eb="551">
      <t>ヒヨウ</t>
    </rPh>
    <rPh sb="552" eb="554">
      <t>ゾウダイ</t>
    </rPh>
    <rPh sb="574" eb="577">
      <t>サクネンド</t>
    </rPh>
    <rPh sb="605" eb="607">
      <t>ハイスイ</t>
    </rPh>
    <rPh sb="607" eb="608">
      <t>リョウ</t>
    </rPh>
    <rPh sb="612" eb="614">
      <t>タイフウ</t>
    </rPh>
    <rPh sb="617" eb="619">
      <t>シセツ</t>
    </rPh>
    <rPh sb="620" eb="622">
      <t>ジンダイ</t>
    </rPh>
    <rPh sb="623" eb="625">
      <t>ヒガイ</t>
    </rPh>
    <rPh sb="626" eb="627">
      <t>ウ</t>
    </rPh>
    <rPh sb="631" eb="632">
      <t>オヨ</t>
    </rPh>
    <rPh sb="633" eb="635">
      <t>チョウキ</t>
    </rPh>
    <rPh sb="635" eb="637">
      <t>ダンスイ</t>
    </rPh>
    <rPh sb="640" eb="642">
      <t>ゲンショウ</t>
    </rPh>
    <rPh sb="652" eb="654">
      <t>サイガイ</t>
    </rPh>
    <rPh sb="654" eb="656">
      <t>フッキュウ</t>
    </rPh>
    <rPh sb="657" eb="658">
      <t>トモナ</t>
    </rPh>
    <rPh sb="660" eb="662">
      <t>ロウスイ</t>
    </rPh>
    <rPh sb="662" eb="664">
      <t>タイサク</t>
    </rPh>
    <rPh sb="665" eb="666">
      <t>アワ</t>
    </rPh>
    <rPh sb="668" eb="669">
      <t>オコナ</t>
    </rPh>
    <rPh sb="679" eb="680">
      <t>ア</t>
    </rPh>
    <rPh sb="687" eb="688">
      <t>コ</t>
    </rPh>
    <rPh sb="697" eb="699">
      <t>イゼン</t>
    </rPh>
    <rPh sb="724" eb="725">
      <t>カ</t>
    </rPh>
    <phoneticPr fontId="4"/>
  </si>
  <si>
    <t>　台風により被害を受けた施設の復旧を最優先に考え、一刻も早い事業の正常化を進めるとともに、経年により老朽化が進んだ設備や管路等があることから、経営状況を踏まえながら計画的な施設更新に努め、施設能力を維持する必要があります。
　なお、施設更新にあたっては、耐震化も同時に展開するとともに、更新対象となる施設の状況や重要度、優先度等を勘案し、実施時期等を調整のうえ年度毎の事業量の平準化を図ります。</t>
    <rPh sb="1" eb="3">
      <t>タイフウ</t>
    </rPh>
    <rPh sb="6" eb="8">
      <t>ヒガイ</t>
    </rPh>
    <rPh sb="9" eb="10">
      <t>ウ</t>
    </rPh>
    <rPh sb="12" eb="14">
      <t>シセツ</t>
    </rPh>
    <rPh sb="15" eb="17">
      <t>フッキュウ</t>
    </rPh>
    <rPh sb="18" eb="19">
      <t>サイ</t>
    </rPh>
    <rPh sb="19" eb="21">
      <t>ユウセン</t>
    </rPh>
    <rPh sb="22" eb="23">
      <t>カンガ</t>
    </rPh>
    <rPh sb="25" eb="27">
      <t>イッコク</t>
    </rPh>
    <rPh sb="28" eb="29">
      <t>ハヤ</t>
    </rPh>
    <rPh sb="30" eb="32">
      <t>ジギョウ</t>
    </rPh>
    <rPh sb="33" eb="36">
      <t>セイジョウカ</t>
    </rPh>
    <rPh sb="37" eb="3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</si>
</sst>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
      <sz val="11"/>
      <name val="ＭＳ Ｐ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8">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23" fillId="0" borderId="0" xfId="1" applyFont="1">
      <alignment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1" fillId="0" borderId="6"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16"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7.0000000000000007E-2</c:v>
                </c:pt>
                <c:pt idx="1">
                  <c:v>1.22</c:v>
                </c:pt>
                <c:pt idx="2">
                  <c:v>0.45</c:v>
                </c:pt>
                <c:pt idx="3" formatCode="#,##0.00;&quot;△&quot;#,##0.00">
                  <c:v>0</c:v>
                </c:pt>
                <c:pt idx="4" formatCode="#,##0.00;&quot;△&quot;#,##0.00">
                  <c:v>0</c:v>
                </c:pt>
              </c:numCache>
            </c:numRef>
          </c:val>
        </c:ser>
        <c:dLbls>
          <c:showLegendKey val="0"/>
          <c:showVal val="0"/>
          <c:showCatName val="0"/>
          <c:showSerName val="0"/>
          <c:showPercent val="0"/>
          <c:showBubbleSize val="0"/>
        </c:dLbls>
        <c:gapWidth val="150"/>
        <c:axId val="81378688"/>
        <c:axId val="881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81378688"/>
        <c:axId val="88163840"/>
      </c:lineChart>
      <c:dateAx>
        <c:axId val="81378688"/>
        <c:scaling>
          <c:orientation val="minMax"/>
        </c:scaling>
        <c:delete val="1"/>
        <c:axPos val="b"/>
        <c:numFmt formatCode="ge" sourceLinked="1"/>
        <c:majorTickMark val="none"/>
        <c:minorTickMark val="none"/>
        <c:tickLblPos val="none"/>
        <c:crossAx val="88163840"/>
        <c:crosses val="autoZero"/>
        <c:auto val="1"/>
        <c:lblOffset val="100"/>
        <c:baseTimeUnit val="years"/>
      </c:dateAx>
      <c:valAx>
        <c:axId val="881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101.34</c:v>
                </c:pt>
                <c:pt idx="1">
                  <c:v>97.94</c:v>
                </c:pt>
                <c:pt idx="2">
                  <c:v>99.27</c:v>
                </c:pt>
                <c:pt idx="3">
                  <c:v>100.73</c:v>
                </c:pt>
                <c:pt idx="4">
                  <c:v>84.77</c:v>
                </c:pt>
              </c:numCache>
            </c:numRef>
          </c:val>
        </c:ser>
        <c:dLbls>
          <c:showLegendKey val="0"/>
          <c:showVal val="0"/>
          <c:showCatName val="0"/>
          <c:showSerName val="0"/>
          <c:showPercent val="0"/>
          <c:showBubbleSize val="0"/>
        </c:dLbls>
        <c:gapWidth val="150"/>
        <c:axId val="88879104"/>
        <c:axId val="888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88879104"/>
        <c:axId val="88881024"/>
      </c:lineChart>
      <c:dateAx>
        <c:axId val="88879104"/>
        <c:scaling>
          <c:orientation val="minMax"/>
        </c:scaling>
        <c:delete val="1"/>
        <c:axPos val="b"/>
        <c:numFmt formatCode="ge" sourceLinked="1"/>
        <c:majorTickMark val="none"/>
        <c:minorTickMark val="none"/>
        <c:tickLblPos val="none"/>
        <c:crossAx val="88881024"/>
        <c:crosses val="autoZero"/>
        <c:auto val="1"/>
        <c:lblOffset val="100"/>
        <c:baseTimeUnit val="years"/>
      </c:dateAx>
      <c:valAx>
        <c:axId val="888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43.74</c:v>
                </c:pt>
                <c:pt idx="1">
                  <c:v>43.81</c:v>
                </c:pt>
                <c:pt idx="2">
                  <c:v>42.56</c:v>
                </c:pt>
                <c:pt idx="3">
                  <c:v>42.68</c:v>
                </c:pt>
                <c:pt idx="4">
                  <c:v>51.09</c:v>
                </c:pt>
              </c:numCache>
            </c:numRef>
          </c:val>
        </c:ser>
        <c:dLbls>
          <c:showLegendKey val="0"/>
          <c:showVal val="0"/>
          <c:showCatName val="0"/>
          <c:showSerName val="0"/>
          <c:showPercent val="0"/>
          <c:showBubbleSize val="0"/>
        </c:dLbls>
        <c:gapWidth val="150"/>
        <c:axId val="88919424"/>
        <c:axId val="889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88919424"/>
        <c:axId val="88946176"/>
      </c:lineChart>
      <c:dateAx>
        <c:axId val="88919424"/>
        <c:scaling>
          <c:orientation val="minMax"/>
        </c:scaling>
        <c:delete val="1"/>
        <c:axPos val="b"/>
        <c:numFmt formatCode="ge" sourceLinked="1"/>
        <c:majorTickMark val="none"/>
        <c:minorTickMark val="none"/>
        <c:tickLblPos val="none"/>
        <c:crossAx val="88946176"/>
        <c:crosses val="autoZero"/>
        <c:auto val="1"/>
        <c:lblOffset val="100"/>
        <c:baseTimeUnit val="years"/>
      </c:dateAx>
      <c:valAx>
        <c:axId val="889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76.900000000000006</c:v>
                </c:pt>
                <c:pt idx="1">
                  <c:v>78.64</c:v>
                </c:pt>
                <c:pt idx="2">
                  <c:v>69.400000000000006</c:v>
                </c:pt>
                <c:pt idx="3">
                  <c:v>68.47</c:v>
                </c:pt>
                <c:pt idx="4">
                  <c:v>76.680000000000007</c:v>
                </c:pt>
              </c:numCache>
            </c:numRef>
          </c:val>
        </c:ser>
        <c:dLbls>
          <c:showLegendKey val="0"/>
          <c:showVal val="0"/>
          <c:showCatName val="0"/>
          <c:showSerName val="0"/>
          <c:showPercent val="0"/>
          <c:showBubbleSize val="0"/>
        </c:dLbls>
        <c:gapWidth val="150"/>
        <c:axId val="88177664"/>
        <c:axId val="881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88177664"/>
        <c:axId val="88179840"/>
      </c:lineChart>
      <c:dateAx>
        <c:axId val="88177664"/>
        <c:scaling>
          <c:orientation val="minMax"/>
        </c:scaling>
        <c:delete val="1"/>
        <c:axPos val="b"/>
        <c:numFmt formatCode="ge" sourceLinked="1"/>
        <c:majorTickMark val="none"/>
        <c:minorTickMark val="none"/>
        <c:tickLblPos val="none"/>
        <c:crossAx val="88179840"/>
        <c:crosses val="autoZero"/>
        <c:auto val="1"/>
        <c:lblOffset val="100"/>
        <c:baseTimeUnit val="years"/>
      </c:dateAx>
      <c:valAx>
        <c:axId val="881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05952"/>
        <c:axId val="882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05952"/>
        <c:axId val="88216320"/>
      </c:lineChart>
      <c:dateAx>
        <c:axId val="88205952"/>
        <c:scaling>
          <c:orientation val="minMax"/>
        </c:scaling>
        <c:delete val="1"/>
        <c:axPos val="b"/>
        <c:numFmt formatCode="ge" sourceLinked="1"/>
        <c:majorTickMark val="none"/>
        <c:minorTickMark val="none"/>
        <c:tickLblPos val="none"/>
        <c:crossAx val="88216320"/>
        <c:crosses val="autoZero"/>
        <c:auto val="1"/>
        <c:lblOffset val="100"/>
        <c:baseTimeUnit val="years"/>
      </c:dateAx>
      <c:valAx>
        <c:axId val="882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30144"/>
        <c:axId val="882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30144"/>
        <c:axId val="88236416"/>
      </c:lineChart>
      <c:dateAx>
        <c:axId val="88230144"/>
        <c:scaling>
          <c:orientation val="minMax"/>
        </c:scaling>
        <c:delete val="1"/>
        <c:axPos val="b"/>
        <c:numFmt formatCode="ge" sourceLinked="1"/>
        <c:majorTickMark val="none"/>
        <c:minorTickMark val="none"/>
        <c:tickLblPos val="none"/>
        <c:crossAx val="88236416"/>
        <c:crosses val="autoZero"/>
        <c:auto val="1"/>
        <c:lblOffset val="100"/>
        <c:baseTimeUnit val="years"/>
      </c:dateAx>
      <c:valAx>
        <c:axId val="882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62528"/>
        <c:axId val="882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62528"/>
        <c:axId val="88264704"/>
      </c:lineChart>
      <c:dateAx>
        <c:axId val="88262528"/>
        <c:scaling>
          <c:orientation val="minMax"/>
        </c:scaling>
        <c:delete val="1"/>
        <c:axPos val="b"/>
        <c:numFmt formatCode="ge" sourceLinked="1"/>
        <c:majorTickMark val="none"/>
        <c:minorTickMark val="none"/>
        <c:tickLblPos val="none"/>
        <c:crossAx val="88264704"/>
        <c:crosses val="autoZero"/>
        <c:auto val="1"/>
        <c:lblOffset val="100"/>
        <c:baseTimeUnit val="years"/>
      </c:dateAx>
      <c:valAx>
        <c:axId val="882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90816"/>
        <c:axId val="882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90816"/>
        <c:axId val="88292736"/>
      </c:lineChart>
      <c:dateAx>
        <c:axId val="88290816"/>
        <c:scaling>
          <c:orientation val="minMax"/>
        </c:scaling>
        <c:delete val="1"/>
        <c:axPos val="b"/>
        <c:numFmt formatCode="ge" sourceLinked="1"/>
        <c:majorTickMark val="none"/>
        <c:minorTickMark val="none"/>
        <c:tickLblPos val="none"/>
        <c:crossAx val="88292736"/>
        <c:crosses val="autoZero"/>
        <c:auto val="1"/>
        <c:lblOffset val="100"/>
        <c:baseTimeUnit val="years"/>
      </c:dateAx>
      <c:valAx>
        <c:axId val="882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1228.4000000000001</c:v>
                </c:pt>
                <c:pt idx="1">
                  <c:v>1229.3399999999999</c:v>
                </c:pt>
                <c:pt idx="2">
                  <c:v>1247.06</c:v>
                </c:pt>
                <c:pt idx="3">
                  <c:v>1278.24</c:v>
                </c:pt>
                <c:pt idx="4">
                  <c:v>1322.06</c:v>
                </c:pt>
              </c:numCache>
            </c:numRef>
          </c:val>
        </c:ser>
        <c:dLbls>
          <c:showLegendKey val="0"/>
          <c:showVal val="0"/>
          <c:showCatName val="0"/>
          <c:showSerName val="0"/>
          <c:showPercent val="0"/>
          <c:showBubbleSize val="0"/>
        </c:dLbls>
        <c:gapWidth val="150"/>
        <c:axId val="88364160"/>
        <c:axId val="88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88364160"/>
        <c:axId val="88366080"/>
      </c:lineChart>
      <c:dateAx>
        <c:axId val="88364160"/>
        <c:scaling>
          <c:orientation val="minMax"/>
        </c:scaling>
        <c:delete val="1"/>
        <c:axPos val="b"/>
        <c:numFmt formatCode="ge" sourceLinked="1"/>
        <c:majorTickMark val="none"/>
        <c:minorTickMark val="none"/>
        <c:tickLblPos val="none"/>
        <c:crossAx val="88366080"/>
        <c:crosses val="autoZero"/>
        <c:auto val="1"/>
        <c:lblOffset val="100"/>
        <c:baseTimeUnit val="years"/>
      </c:dateAx>
      <c:valAx>
        <c:axId val="88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61.91</c:v>
                </c:pt>
                <c:pt idx="1">
                  <c:v>62.84</c:v>
                </c:pt>
                <c:pt idx="2">
                  <c:v>56.55</c:v>
                </c:pt>
                <c:pt idx="3">
                  <c:v>53.82</c:v>
                </c:pt>
                <c:pt idx="4">
                  <c:v>35.409999999999997</c:v>
                </c:pt>
              </c:numCache>
            </c:numRef>
          </c:val>
        </c:ser>
        <c:dLbls>
          <c:showLegendKey val="0"/>
          <c:showVal val="0"/>
          <c:showCatName val="0"/>
          <c:showSerName val="0"/>
          <c:showPercent val="0"/>
          <c:showBubbleSize val="0"/>
        </c:dLbls>
        <c:gapWidth val="150"/>
        <c:axId val="88498944"/>
        <c:axId val="885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88498944"/>
        <c:axId val="88500864"/>
      </c:lineChart>
      <c:dateAx>
        <c:axId val="88498944"/>
        <c:scaling>
          <c:orientation val="minMax"/>
        </c:scaling>
        <c:delete val="1"/>
        <c:axPos val="b"/>
        <c:numFmt formatCode="ge" sourceLinked="1"/>
        <c:majorTickMark val="none"/>
        <c:minorTickMark val="none"/>
        <c:tickLblPos val="none"/>
        <c:crossAx val="88500864"/>
        <c:crosses val="autoZero"/>
        <c:auto val="1"/>
        <c:lblOffset val="100"/>
        <c:baseTimeUnit val="years"/>
      </c:dateAx>
      <c:valAx>
        <c:axId val="885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357.93</c:v>
                </c:pt>
                <c:pt idx="1">
                  <c:v>362.6</c:v>
                </c:pt>
                <c:pt idx="2">
                  <c:v>412.33</c:v>
                </c:pt>
                <c:pt idx="3">
                  <c:v>428.6</c:v>
                </c:pt>
                <c:pt idx="4">
                  <c:v>630.20000000000005</c:v>
                </c:pt>
              </c:numCache>
            </c:numRef>
          </c:val>
        </c:ser>
        <c:dLbls>
          <c:showLegendKey val="0"/>
          <c:showVal val="0"/>
          <c:showCatName val="0"/>
          <c:showSerName val="0"/>
          <c:showPercent val="0"/>
          <c:showBubbleSize val="0"/>
        </c:dLbls>
        <c:gapWidth val="150"/>
        <c:axId val="88555904"/>
        <c:axId val="885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88555904"/>
        <c:axId val="88557824"/>
      </c:lineChart>
      <c:dateAx>
        <c:axId val="88555904"/>
        <c:scaling>
          <c:orientation val="minMax"/>
        </c:scaling>
        <c:delete val="1"/>
        <c:axPos val="b"/>
        <c:numFmt formatCode="ge" sourceLinked="1"/>
        <c:majorTickMark val="none"/>
        <c:minorTickMark val="none"/>
        <c:tickLblPos val="none"/>
        <c:crossAx val="88557824"/>
        <c:crosses val="autoZero"/>
        <c:auto val="1"/>
        <c:lblOffset val="100"/>
        <c:baseTimeUnit val="years"/>
      </c:dateAx>
      <c:valAx>
        <c:axId val="885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showWhiteSpace="0" view="pageLayout" zoomScaleNormal="100" workbookViewId="0">
      <selection activeCell="CG16" sqref="CG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岩手県　岩泉町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85" t="s">
        <v>1</v>
      </c>
      <c r="C7" s="85"/>
      <c r="D7" s="85"/>
      <c r="E7" s="85"/>
      <c r="F7" s="85"/>
      <c r="G7" s="85"/>
      <c r="H7" s="85"/>
      <c r="I7" s="85" t="s">
        <v>2</v>
      </c>
      <c r="J7" s="85"/>
      <c r="K7" s="85"/>
      <c r="L7" s="85"/>
      <c r="M7" s="85"/>
      <c r="N7" s="85"/>
      <c r="O7" s="85"/>
      <c r="P7" s="85" t="s">
        <v>3</v>
      </c>
      <c r="Q7" s="85"/>
      <c r="R7" s="85"/>
      <c r="S7" s="85"/>
      <c r="T7" s="85"/>
      <c r="U7" s="85"/>
      <c r="V7" s="85"/>
      <c r="W7" s="85" t="s">
        <v>4</v>
      </c>
      <c r="X7" s="85"/>
      <c r="Y7" s="85"/>
      <c r="Z7" s="85"/>
      <c r="AA7" s="85"/>
      <c r="AB7" s="85"/>
      <c r="AC7" s="85"/>
      <c r="AD7" s="85" t="s">
        <v>5</v>
      </c>
      <c r="AE7" s="85"/>
      <c r="AF7" s="85"/>
      <c r="AG7" s="85"/>
      <c r="AH7" s="85"/>
      <c r="AI7" s="85"/>
      <c r="AJ7" s="85"/>
      <c r="AK7" s="2"/>
      <c r="AL7" s="85" t="s">
        <v>6</v>
      </c>
      <c r="AM7" s="85"/>
      <c r="AN7" s="85"/>
      <c r="AO7" s="85"/>
      <c r="AP7" s="85"/>
      <c r="AQ7" s="85"/>
      <c r="AR7" s="85"/>
      <c r="AS7" s="85"/>
      <c r="AT7" s="85" t="s">
        <v>7</v>
      </c>
      <c r="AU7" s="85"/>
      <c r="AV7" s="85"/>
      <c r="AW7" s="85"/>
      <c r="AX7" s="85"/>
      <c r="AY7" s="85"/>
      <c r="AZ7" s="85"/>
      <c r="BA7" s="85"/>
      <c r="BB7" s="85" t="s">
        <v>8</v>
      </c>
      <c r="BC7" s="85"/>
      <c r="BD7" s="85"/>
      <c r="BE7" s="85"/>
      <c r="BF7" s="85"/>
      <c r="BG7" s="85"/>
      <c r="BH7" s="85"/>
      <c r="BI7" s="85"/>
      <c r="BJ7" s="4"/>
      <c r="BK7" s="4"/>
      <c r="BL7" s="5" t="s">
        <v>9</v>
      </c>
      <c r="BM7" s="6"/>
      <c r="BN7" s="6"/>
      <c r="BO7" s="6"/>
      <c r="BP7" s="6"/>
      <c r="BQ7" s="6"/>
      <c r="BR7" s="6"/>
      <c r="BS7" s="6"/>
      <c r="BT7" s="6"/>
      <c r="BU7" s="6"/>
      <c r="BV7" s="6"/>
      <c r="BW7" s="6"/>
      <c r="BX7" s="6"/>
      <c r="BY7" s="7"/>
    </row>
    <row r="8" spans="1:78" ht="18.75" customHeight="1" x14ac:dyDescent="0.15">
      <c r="A8" s="2"/>
      <c r="B8" s="86" t="str">
        <f>データ!$I$6</f>
        <v>法非適用</v>
      </c>
      <c r="C8" s="86"/>
      <c r="D8" s="86"/>
      <c r="E8" s="86"/>
      <c r="F8" s="86"/>
      <c r="G8" s="86"/>
      <c r="H8" s="86"/>
      <c r="I8" s="86" t="str">
        <f>データ!$J$6</f>
        <v>水道事業</v>
      </c>
      <c r="J8" s="86"/>
      <c r="K8" s="86"/>
      <c r="L8" s="86"/>
      <c r="M8" s="86"/>
      <c r="N8" s="86"/>
      <c r="O8" s="86"/>
      <c r="P8" s="86" t="str">
        <f>データ!$K$6</f>
        <v>簡易水道事業</v>
      </c>
      <c r="Q8" s="86"/>
      <c r="R8" s="86"/>
      <c r="S8" s="86"/>
      <c r="T8" s="86"/>
      <c r="U8" s="86"/>
      <c r="V8" s="86"/>
      <c r="W8" s="86" t="str">
        <f>データ!$L$6</f>
        <v>D2</v>
      </c>
      <c r="X8" s="86"/>
      <c r="Y8" s="86"/>
      <c r="Z8" s="86"/>
      <c r="AA8" s="86"/>
      <c r="AB8" s="86"/>
      <c r="AC8" s="86"/>
      <c r="AD8" s="87" t="s">
        <v>121</v>
      </c>
      <c r="AE8" s="87"/>
      <c r="AF8" s="87"/>
      <c r="AG8" s="87"/>
      <c r="AH8" s="87"/>
      <c r="AI8" s="87"/>
      <c r="AJ8" s="87"/>
      <c r="AK8" s="2"/>
      <c r="AL8" s="80">
        <f>データ!$R$6</f>
        <v>9842</v>
      </c>
      <c r="AM8" s="80"/>
      <c r="AN8" s="80"/>
      <c r="AO8" s="80"/>
      <c r="AP8" s="80"/>
      <c r="AQ8" s="80"/>
      <c r="AR8" s="80"/>
      <c r="AS8" s="80"/>
      <c r="AT8" s="79">
        <f>データ!$S$6</f>
        <v>992.36</v>
      </c>
      <c r="AU8" s="79"/>
      <c r="AV8" s="79"/>
      <c r="AW8" s="79"/>
      <c r="AX8" s="79"/>
      <c r="AY8" s="79"/>
      <c r="AZ8" s="79"/>
      <c r="BA8" s="79"/>
      <c r="BB8" s="79">
        <f>データ!$T$6</f>
        <v>9.92</v>
      </c>
      <c r="BC8" s="79"/>
      <c r="BD8" s="79"/>
      <c r="BE8" s="79"/>
      <c r="BF8" s="79"/>
      <c r="BG8" s="79"/>
      <c r="BH8" s="79"/>
      <c r="BI8" s="79"/>
      <c r="BJ8" s="4"/>
      <c r="BK8" s="4"/>
      <c r="BL8" s="83" t="s">
        <v>10</v>
      </c>
      <c r="BM8" s="84"/>
      <c r="BN8" s="8" t="s">
        <v>11</v>
      </c>
      <c r="BO8" s="9"/>
      <c r="BP8" s="9"/>
      <c r="BQ8" s="9"/>
      <c r="BR8" s="9"/>
      <c r="BS8" s="9"/>
      <c r="BT8" s="9"/>
      <c r="BU8" s="9"/>
      <c r="BV8" s="9"/>
      <c r="BW8" s="9"/>
      <c r="BX8" s="9"/>
      <c r="BY8" s="10"/>
    </row>
    <row r="9" spans="1:78" ht="18.75" customHeight="1" x14ac:dyDescent="0.15">
      <c r="A9" s="2"/>
      <c r="B9" s="85" t="s">
        <v>12</v>
      </c>
      <c r="C9" s="85"/>
      <c r="D9" s="85"/>
      <c r="E9" s="85"/>
      <c r="F9" s="85"/>
      <c r="G9" s="85"/>
      <c r="H9" s="85"/>
      <c r="I9" s="85" t="s">
        <v>13</v>
      </c>
      <c r="J9" s="85"/>
      <c r="K9" s="85"/>
      <c r="L9" s="85"/>
      <c r="M9" s="85"/>
      <c r="N9" s="85"/>
      <c r="O9" s="85"/>
      <c r="P9" s="85" t="s">
        <v>14</v>
      </c>
      <c r="Q9" s="85"/>
      <c r="R9" s="85"/>
      <c r="S9" s="85"/>
      <c r="T9" s="85"/>
      <c r="U9" s="85"/>
      <c r="V9" s="85"/>
      <c r="W9" s="85" t="s">
        <v>15</v>
      </c>
      <c r="X9" s="85"/>
      <c r="Y9" s="85"/>
      <c r="Z9" s="85"/>
      <c r="AA9" s="85"/>
      <c r="AB9" s="85"/>
      <c r="AC9" s="85"/>
      <c r="AD9" s="2"/>
      <c r="AE9" s="2"/>
      <c r="AF9" s="2"/>
      <c r="AG9" s="2"/>
      <c r="AH9" s="4"/>
      <c r="AI9" s="2"/>
      <c r="AJ9" s="2"/>
      <c r="AK9" s="2"/>
      <c r="AL9" s="85" t="s">
        <v>16</v>
      </c>
      <c r="AM9" s="85"/>
      <c r="AN9" s="85"/>
      <c r="AO9" s="85"/>
      <c r="AP9" s="85"/>
      <c r="AQ9" s="85"/>
      <c r="AR9" s="85"/>
      <c r="AS9" s="85"/>
      <c r="AT9" s="85" t="s">
        <v>17</v>
      </c>
      <c r="AU9" s="85"/>
      <c r="AV9" s="85"/>
      <c r="AW9" s="85"/>
      <c r="AX9" s="85"/>
      <c r="AY9" s="85"/>
      <c r="AZ9" s="85"/>
      <c r="BA9" s="85"/>
      <c r="BB9" s="85" t="s">
        <v>18</v>
      </c>
      <c r="BC9" s="85"/>
      <c r="BD9" s="85"/>
      <c r="BE9" s="85"/>
      <c r="BF9" s="85"/>
      <c r="BG9" s="85"/>
      <c r="BH9" s="85"/>
      <c r="BI9" s="85"/>
      <c r="BJ9" s="4"/>
      <c r="BK9" s="4"/>
      <c r="BL9" s="77" t="s">
        <v>19</v>
      </c>
      <c r="BM9" s="78"/>
      <c r="BN9" s="11" t="s">
        <v>20</v>
      </c>
      <c r="BO9" s="12"/>
      <c r="BP9" s="12"/>
      <c r="BQ9" s="12"/>
      <c r="BR9" s="12"/>
      <c r="BS9" s="12"/>
      <c r="BT9" s="12"/>
      <c r="BU9" s="12"/>
      <c r="BV9" s="12"/>
      <c r="BW9" s="12"/>
      <c r="BX9" s="12"/>
      <c r="BY9" s="13"/>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69.319999999999993</v>
      </c>
      <c r="Q10" s="79"/>
      <c r="R10" s="79"/>
      <c r="S10" s="79"/>
      <c r="T10" s="79"/>
      <c r="U10" s="79"/>
      <c r="V10" s="79"/>
      <c r="W10" s="80">
        <f>データ!$Q$6</f>
        <v>3860</v>
      </c>
      <c r="X10" s="80"/>
      <c r="Y10" s="80"/>
      <c r="Z10" s="80"/>
      <c r="AA10" s="80"/>
      <c r="AB10" s="80"/>
      <c r="AC10" s="80"/>
      <c r="AD10" s="2"/>
      <c r="AE10" s="2"/>
      <c r="AF10" s="2"/>
      <c r="AG10" s="2"/>
      <c r="AH10" s="2"/>
      <c r="AI10" s="2"/>
      <c r="AJ10" s="2"/>
      <c r="AK10" s="2"/>
      <c r="AL10" s="80">
        <f>データ!$U$6</f>
        <v>6749</v>
      </c>
      <c r="AM10" s="80"/>
      <c r="AN10" s="80"/>
      <c r="AO10" s="80"/>
      <c r="AP10" s="80"/>
      <c r="AQ10" s="80"/>
      <c r="AR10" s="80"/>
      <c r="AS10" s="80"/>
      <c r="AT10" s="79">
        <f>データ!$V$6</f>
        <v>30.85</v>
      </c>
      <c r="AU10" s="79"/>
      <c r="AV10" s="79"/>
      <c r="AW10" s="79"/>
      <c r="AX10" s="79"/>
      <c r="AY10" s="79"/>
      <c r="AZ10" s="79"/>
      <c r="BA10" s="79"/>
      <c r="BB10" s="79">
        <f>データ!$W$6</f>
        <v>218.77</v>
      </c>
      <c r="BC10" s="79"/>
      <c r="BD10" s="79"/>
      <c r="BE10" s="79"/>
      <c r="BF10" s="79"/>
      <c r="BG10" s="79"/>
      <c r="BH10" s="79"/>
      <c r="BI10" s="79"/>
      <c r="BJ10" s="2"/>
      <c r="BK10" s="2"/>
      <c r="BL10" s="81" t="s">
        <v>21</v>
      </c>
      <c r="BM10" s="8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122</v>
      </c>
      <c r="BM16" s="72"/>
      <c r="BN16" s="72"/>
      <c r="BO16" s="72"/>
      <c r="BP16" s="72"/>
      <c r="BQ16" s="72"/>
      <c r="BR16" s="72"/>
      <c r="BS16" s="72"/>
      <c r="BT16" s="72"/>
      <c r="BU16" s="72"/>
      <c r="BV16" s="72"/>
      <c r="BW16" s="72"/>
      <c r="BX16" s="72"/>
      <c r="BY16" s="72"/>
      <c r="BZ16" s="73"/>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0" t="s">
        <v>123</v>
      </c>
      <c r="BM47" s="51"/>
      <c r="BN47" s="51"/>
      <c r="BO47" s="51"/>
      <c r="BP47" s="51"/>
      <c r="BQ47" s="51"/>
      <c r="BR47" s="51"/>
      <c r="BS47" s="51"/>
      <c r="BT47" s="51"/>
      <c r="BU47" s="51"/>
      <c r="BV47" s="51"/>
      <c r="BW47" s="51"/>
      <c r="BX47" s="51"/>
      <c r="BY47" s="51"/>
      <c r="BZ47" s="5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3"/>
      <c r="BM63" s="54"/>
      <c r="BN63" s="54"/>
      <c r="BO63" s="54"/>
      <c r="BP63" s="54"/>
      <c r="BQ63" s="54"/>
      <c r="BR63" s="54"/>
      <c r="BS63" s="54"/>
      <c r="BT63" s="54"/>
      <c r="BU63" s="54"/>
      <c r="BV63" s="54"/>
      <c r="BW63" s="54"/>
      <c r="BX63" s="54"/>
      <c r="BY63" s="54"/>
      <c r="BZ63" s="5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50" t="s">
        <v>120</v>
      </c>
      <c r="BM66" s="51"/>
      <c r="BN66" s="51"/>
      <c r="BO66" s="51"/>
      <c r="BP66" s="51"/>
      <c r="BQ66" s="51"/>
      <c r="BR66" s="51"/>
      <c r="BS66" s="51"/>
      <c r="BT66" s="51"/>
      <c r="BU66" s="51"/>
      <c r="BV66" s="51"/>
      <c r="BW66" s="51"/>
      <c r="BX66" s="51"/>
      <c r="BY66" s="51"/>
      <c r="BZ66" s="5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18"/>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18"/>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c r="BL83" s="43"/>
      <c r="BM83" s="43"/>
      <c r="BN83" s="43"/>
      <c r="BO83" s="43"/>
      <c r="BP83" s="43"/>
      <c r="BQ83" s="43"/>
      <c r="BR83" s="43"/>
      <c r="BS83" s="43"/>
      <c r="BT83" s="43"/>
      <c r="BU83" s="43"/>
      <c r="BV83" s="43"/>
      <c r="BW83" s="43"/>
      <c r="BX83" s="43"/>
      <c r="BY83" s="43"/>
      <c r="BZ83" s="43"/>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c r="BL84" s="43"/>
      <c r="BM84" s="43"/>
      <c r="BN84" s="43"/>
      <c r="BO84" s="43"/>
      <c r="BP84" s="43"/>
      <c r="BQ84" s="43"/>
      <c r="BR84" s="43"/>
      <c r="BS84" s="43"/>
      <c r="BT84" s="43"/>
      <c r="BU84" s="43"/>
      <c r="BV84" s="43"/>
      <c r="BW84" s="43"/>
      <c r="BX84" s="43"/>
      <c r="BY84" s="43"/>
      <c r="BZ84" s="43"/>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91" t="s">
        <v>64</v>
      </c>
      <c r="I3" s="92"/>
      <c r="J3" s="92"/>
      <c r="K3" s="92"/>
      <c r="L3" s="92"/>
      <c r="M3" s="92"/>
      <c r="N3" s="92"/>
      <c r="O3" s="92"/>
      <c r="P3" s="92"/>
      <c r="Q3" s="92"/>
      <c r="R3" s="92"/>
      <c r="S3" s="92"/>
      <c r="T3" s="92"/>
      <c r="U3" s="92"/>
      <c r="V3" s="92"/>
      <c r="W3" s="93"/>
      <c r="X3" s="97" t="s">
        <v>65</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66</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67</v>
      </c>
      <c r="B4" s="31"/>
      <c r="C4" s="31"/>
      <c r="D4" s="31"/>
      <c r="E4" s="31"/>
      <c r="F4" s="31"/>
      <c r="G4" s="31"/>
      <c r="H4" s="94"/>
      <c r="I4" s="95"/>
      <c r="J4" s="95"/>
      <c r="K4" s="95"/>
      <c r="L4" s="95"/>
      <c r="M4" s="95"/>
      <c r="N4" s="95"/>
      <c r="O4" s="95"/>
      <c r="P4" s="95"/>
      <c r="Q4" s="95"/>
      <c r="R4" s="95"/>
      <c r="S4" s="95"/>
      <c r="T4" s="95"/>
      <c r="U4" s="95"/>
      <c r="V4" s="95"/>
      <c r="W4" s="96"/>
      <c r="X4" s="90" t="s">
        <v>68</v>
      </c>
      <c r="Y4" s="90"/>
      <c r="Z4" s="90"/>
      <c r="AA4" s="90"/>
      <c r="AB4" s="90"/>
      <c r="AC4" s="90"/>
      <c r="AD4" s="90"/>
      <c r="AE4" s="90"/>
      <c r="AF4" s="90"/>
      <c r="AG4" s="90"/>
      <c r="AH4" s="90"/>
      <c r="AI4" s="90" t="s">
        <v>69</v>
      </c>
      <c r="AJ4" s="90"/>
      <c r="AK4" s="90"/>
      <c r="AL4" s="90"/>
      <c r="AM4" s="90"/>
      <c r="AN4" s="90"/>
      <c r="AO4" s="90"/>
      <c r="AP4" s="90"/>
      <c r="AQ4" s="90"/>
      <c r="AR4" s="90"/>
      <c r="AS4" s="90"/>
      <c r="AT4" s="90" t="s">
        <v>70</v>
      </c>
      <c r="AU4" s="90"/>
      <c r="AV4" s="90"/>
      <c r="AW4" s="90"/>
      <c r="AX4" s="90"/>
      <c r="AY4" s="90"/>
      <c r="AZ4" s="90"/>
      <c r="BA4" s="90"/>
      <c r="BB4" s="90"/>
      <c r="BC4" s="90"/>
      <c r="BD4" s="90"/>
      <c r="BE4" s="90" t="s">
        <v>71</v>
      </c>
      <c r="BF4" s="90"/>
      <c r="BG4" s="90"/>
      <c r="BH4" s="90"/>
      <c r="BI4" s="90"/>
      <c r="BJ4" s="90"/>
      <c r="BK4" s="90"/>
      <c r="BL4" s="90"/>
      <c r="BM4" s="90"/>
      <c r="BN4" s="90"/>
      <c r="BO4" s="90"/>
      <c r="BP4" s="90" t="s">
        <v>72</v>
      </c>
      <c r="BQ4" s="90"/>
      <c r="BR4" s="90"/>
      <c r="BS4" s="90"/>
      <c r="BT4" s="90"/>
      <c r="BU4" s="90"/>
      <c r="BV4" s="90"/>
      <c r="BW4" s="90"/>
      <c r="BX4" s="90"/>
      <c r="BY4" s="90"/>
      <c r="BZ4" s="90"/>
      <c r="CA4" s="90" t="s">
        <v>73</v>
      </c>
      <c r="CB4" s="90"/>
      <c r="CC4" s="90"/>
      <c r="CD4" s="90"/>
      <c r="CE4" s="90"/>
      <c r="CF4" s="90"/>
      <c r="CG4" s="90"/>
      <c r="CH4" s="90"/>
      <c r="CI4" s="90"/>
      <c r="CJ4" s="90"/>
      <c r="CK4" s="90"/>
      <c r="CL4" s="90" t="s">
        <v>74</v>
      </c>
      <c r="CM4" s="90"/>
      <c r="CN4" s="90"/>
      <c r="CO4" s="90"/>
      <c r="CP4" s="90"/>
      <c r="CQ4" s="90"/>
      <c r="CR4" s="90"/>
      <c r="CS4" s="90"/>
      <c r="CT4" s="90"/>
      <c r="CU4" s="90"/>
      <c r="CV4" s="90"/>
      <c r="CW4" s="90" t="s">
        <v>75</v>
      </c>
      <c r="CX4" s="90"/>
      <c r="CY4" s="90"/>
      <c r="CZ4" s="90"/>
      <c r="DA4" s="90"/>
      <c r="DB4" s="90"/>
      <c r="DC4" s="90"/>
      <c r="DD4" s="90"/>
      <c r="DE4" s="90"/>
      <c r="DF4" s="90"/>
      <c r="DG4" s="90"/>
      <c r="DH4" s="90" t="s">
        <v>76</v>
      </c>
      <c r="DI4" s="90"/>
      <c r="DJ4" s="90"/>
      <c r="DK4" s="90"/>
      <c r="DL4" s="90"/>
      <c r="DM4" s="90"/>
      <c r="DN4" s="90"/>
      <c r="DO4" s="90"/>
      <c r="DP4" s="90"/>
      <c r="DQ4" s="90"/>
      <c r="DR4" s="90"/>
      <c r="DS4" s="90" t="s">
        <v>77</v>
      </c>
      <c r="DT4" s="90"/>
      <c r="DU4" s="90"/>
      <c r="DV4" s="90"/>
      <c r="DW4" s="90"/>
      <c r="DX4" s="90"/>
      <c r="DY4" s="90"/>
      <c r="DZ4" s="90"/>
      <c r="EA4" s="90"/>
      <c r="EB4" s="90"/>
      <c r="EC4" s="90"/>
      <c r="ED4" s="90" t="s">
        <v>78</v>
      </c>
      <c r="EE4" s="90"/>
      <c r="EF4" s="90"/>
      <c r="EG4" s="90"/>
      <c r="EH4" s="90"/>
      <c r="EI4" s="90"/>
      <c r="EJ4" s="90"/>
      <c r="EK4" s="90"/>
      <c r="EL4" s="90"/>
      <c r="EM4" s="90"/>
      <c r="EN4" s="90"/>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34835</v>
      </c>
      <c r="D6" s="34">
        <f t="shared" si="3"/>
        <v>47</v>
      </c>
      <c r="E6" s="34">
        <f t="shared" si="3"/>
        <v>1</v>
      </c>
      <c r="F6" s="34">
        <f t="shared" si="3"/>
        <v>0</v>
      </c>
      <c r="G6" s="34">
        <f t="shared" si="3"/>
        <v>0</v>
      </c>
      <c r="H6" s="34" t="str">
        <f t="shared" si="3"/>
        <v>岩手県　岩泉町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69.319999999999993</v>
      </c>
      <c r="Q6" s="35">
        <f t="shared" si="3"/>
        <v>3860</v>
      </c>
      <c r="R6" s="35">
        <f t="shared" si="3"/>
        <v>9842</v>
      </c>
      <c r="S6" s="35">
        <f t="shared" si="3"/>
        <v>992.36</v>
      </c>
      <c r="T6" s="35">
        <f t="shared" si="3"/>
        <v>9.92</v>
      </c>
      <c r="U6" s="35">
        <f t="shared" si="3"/>
        <v>6749</v>
      </c>
      <c r="V6" s="35">
        <f t="shared" si="3"/>
        <v>30.85</v>
      </c>
      <c r="W6" s="35">
        <f t="shared" si="3"/>
        <v>218.77</v>
      </c>
      <c r="X6" s="36">
        <f>IF(X7="",NA(),X7)</f>
        <v>76.900000000000006</v>
      </c>
      <c r="Y6" s="36">
        <f t="shared" ref="Y6:AG6" si="4">IF(Y7="",NA(),Y7)</f>
        <v>78.64</v>
      </c>
      <c r="Z6" s="36">
        <f t="shared" si="4"/>
        <v>69.400000000000006</v>
      </c>
      <c r="AA6" s="36">
        <f t="shared" si="4"/>
        <v>68.47</v>
      </c>
      <c r="AB6" s="36">
        <f t="shared" si="4"/>
        <v>76.680000000000007</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1228.4000000000001</v>
      </c>
      <c r="BF6" s="36">
        <f t="shared" ref="BF6:BN6" si="7">IF(BF7="",NA(),BF7)</f>
        <v>1229.3399999999999</v>
      </c>
      <c r="BG6" s="36">
        <f t="shared" si="7"/>
        <v>1247.06</v>
      </c>
      <c r="BH6" s="36">
        <f t="shared" si="7"/>
        <v>1278.24</v>
      </c>
      <c r="BI6" s="36">
        <f t="shared" si="7"/>
        <v>1322.06</v>
      </c>
      <c r="BJ6" s="36">
        <f t="shared" si="7"/>
        <v>1158.82</v>
      </c>
      <c r="BK6" s="36">
        <f t="shared" si="7"/>
        <v>1167.7</v>
      </c>
      <c r="BL6" s="36">
        <f t="shared" si="7"/>
        <v>1228.58</v>
      </c>
      <c r="BM6" s="36">
        <f t="shared" si="7"/>
        <v>1280.18</v>
      </c>
      <c r="BN6" s="36">
        <f t="shared" si="7"/>
        <v>1346.23</v>
      </c>
      <c r="BO6" s="35" t="str">
        <f>IF(BO7="","",IF(BO7="-","【-】","【"&amp;SUBSTITUTE(TEXT(BO7,"#,##0.00"),"-","△")&amp;"】"))</f>
        <v>【1,280.76】</v>
      </c>
      <c r="BP6" s="36">
        <f>IF(BP7="",NA(),BP7)</f>
        <v>61.91</v>
      </c>
      <c r="BQ6" s="36">
        <f t="shared" ref="BQ6:BY6" si="8">IF(BQ7="",NA(),BQ7)</f>
        <v>62.84</v>
      </c>
      <c r="BR6" s="36">
        <f t="shared" si="8"/>
        <v>56.55</v>
      </c>
      <c r="BS6" s="36">
        <f t="shared" si="8"/>
        <v>53.82</v>
      </c>
      <c r="BT6" s="36">
        <f t="shared" si="8"/>
        <v>35.409999999999997</v>
      </c>
      <c r="BU6" s="36">
        <f t="shared" si="8"/>
        <v>55.6</v>
      </c>
      <c r="BV6" s="36">
        <f t="shared" si="8"/>
        <v>54.43</v>
      </c>
      <c r="BW6" s="36">
        <f t="shared" si="8"/>
        <v>53.81</v>
      </c>
      <c r="BX6" s="36">
        <f t="shared" si="8"/>
        <v>53.62</v>
      </c>
      <c r="BY6" s="36">
        <f t="shared" si="8"/>
        <v>53.41</v>
      </c>
      <c r="BZ6" s="35" t="str">
        <f>IF(BZ7="","",IF(BZ7="-","【-】","【"&amp;SUBSTITUTE(TEXT(BZ7,"#,##0.00"),"-","△")&amp;"】"))</f>
        <v>【53.06】</v>
      </c>
      <c r="CA6" s="36">
        <f>IF(CA7="",NA(),CA7)</f>
        <v>357.93</v>
      </c>
      <c r="CB6" s="36">
        <f t="shared" ref="CB6:CJ6" si="9">IF(CB7="",NA(),CB7)</f>
        <v>362.6</v>
      </c>
      <c r="CC6" s="36">
        <f t="shared" si="9"/>
        <v>412.33</v>
      </c>
      <c r="CD6" s="36">
        <f t="shared" si="9"/>
        <v>428.6</v>
      </c>
      <c r="CE6" s="36">
        <f t="shared" si="9"/>
        <v>630.20000000000005</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101.34</v>
      </c>
      <c r="CM6" s="36">
        <f t="shared" ref="CM6:CU6" si="10">IF(CM7="",NA(),CM7)</f>
        <v>97.94</v>
      </c>
      <c r="CN6" s="36">
        <f t="shared" si="10"/>
        <v>99.27</v>
      </c>
      <c r="CO6" s="36">
        <f t="shared" si="10"/>
        <v>100.73</v>
      </c>
      <c r="CP6" s="36">
        <f t="shared" si="10"/>
        <v>84.77</v>
      </c>
      <c r="CQ6" s="36">
        <f t="shared" si="10"/>
        <v>60.66</v>
      </c>
      <c r="CR6" s="36">
        <f t="shared" si="10"/>
        <v>60.17</v>
      </c>
      <c r="CS6" s="36">
        <f t="shared" si="10"/>
        <v>58.96</v>
      </c>
      <c r="CT6" s="36">
        <f t="shared" si="10"/>
        <v>58.1</v>
      </c>
      <c r="CU6" s="36">
        <f t="shared" si="10"/>
        <v>56.19</v>
      </c>
      <c r="CV6" s="35" t="str">
        <f>IF(CV7="","",IF(CV7="-","【-】","【"&amp;SUBSTITUTE(TEXT(CV7,"#,##0.00"),"-","△")&amp;"】"))</f>
        <v>【56.28】</v>
      </c>
      <c r="CW6" s="36">
        <f>IF(CW7="",NA(),CW7)</f>
        <v>43.74</v>
      </c>
      <c r="CX6" s="36">
        <f t="shared" ref="CX6:DF6" si="11">IF(CX7="",NA(),CX7)</f>
        <v>43.81</v>
      </c>
      <c r="CY6" s="36">
        <f t="shared" si="11"/>
        <v>42.56</v>
      </c>
      <c r="CZ6" s="36">
        <f t="shared" si="11"/>
        <v>42.68</v>
      </c>
      <c r="DA6" s="36">
        <f t="shared" si="11"/>
        <v>51.09</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7.0000000000000007E-2</v>
      </c>
      <c r="EE6" s="36">
        <f t="shared" ref="EE6:EM6" si="14">IF(EE7="",NA(),EE7)</f>
        <v>1.22</v>
      </c>
      <c r="EF6" s="36">
        <f t="shared" si="14"/>
        <v>0.45</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34835</v>
      </c>
      <c r="D7" s="38">
        <v>47</v>
      </c>
      <c r="E7" s="38">
        <v>1</v>
      </c>
      <c r="F7" s="38">
        <v>0</v>
      </c>
      <c r="G7" s="38">
        <v>0</v>
      </c>
      <c r="H7" s="38" t="s">
        <v>108</v>
      </c>
      <c r="I7" s="38" t="s">
        <v>109</v>
      </c>
      <c r="J7" s="38" t="s">
        <v>110</v>
      </c>
      <c r="K7" s="38" t="s">
        <v>111</v>
      </c>
      <c r="L7" s="38" t="s">
        <v>112</v>
      </c>
      <c r="M7" s="38"/>
      <c r="N7" s="39" t="s">
        <v>113</v>
      </c>
      <c r="O7" s="39" t="s">
        <v>114</v>
      </c>
      <c r="P7" s="39">
        <v>69.319999999999993</v>
      </c>
      <c r="Q7" s="39">
        <v>3860</v>
      </c>
      <c r="R7" s="39">
        <v>9842</v>
      </c>
      <c r="S7" s="39">
        <v>992.36</v>
      </c>
      <c r="T7" s="39">
        <v>9.92</v>
      </c>
      <c r="U7" s="39">
        <v>6749</v>
      </c>
      <c r="V7" s="39">
        <v>30.85</v>
      </c>
      <c r="W7" s="39">
        <v>218.77</v>
      </c>
      <c r="X7" s="39">
        <v>76.900000000000006</v>
      </c>
      <c r="Y7" s="39">
        <v>78.64</v>
      </c>
      <c r="Z7" s="39">
        <v>69.400000000000006</v>
      </c>
      <c r="AA7" s="39">
        <v>68.47</v>
      </c>
      <c r="AB7" s="39">
        <v>76.680000000000007</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1228.4000000000001</v>
      </c>
      <c r="BF7" s="39">
        <v>1229.3399999999999</v>
      </c>
      <c r="BG7" s="39">
        <v>1247.06</v>
      </c>
      <c r="BH7" s="39">
        <v>1278.24</v>
      </c>
      <c r="BI7" s="39">
        <v>1322.06</v>
      </c>
      <c r="BJ7" s="39">
        <v>1158.82</v>
      </c>
      <c r="BK7" s="39">
        <v>1167.7</v>
      </c>
      <c r="BL7" s="39">
        <v>1228.58</v>
      </c>
      <c r="BM7" s="39">
        <v>1280.18</v>
      </c>
      <c r="BN7" s="39">
        <v>1346.23</v>
      </c>
      <c r="BO7" s="39">
        <v>1280.76</v>
      </c>
      <c r="BP7" s="39">
        <v>61.91</v>
      </c>
      <c r="BQ7" s="39">
        <v>62.84</v>
      </c>
      <c r="BR7" s="39">
        <v>56.55</v>
      </c>
      <c r="BS7" s="39">
        <v>53.82</v>
      </c>
      <c r="BT7" s="39">
        <v>35.409999999999997</v>
      </c>
      <c r="BU7" s="39">
        <v>55.6</v>
      </c>
      <c r="BV7" s="39">
        <v>54.43</v>
      </c>
      <c r="BW7" s="39">
        <v>53.81</v>
      </c>
      <c r="BX7" s="39">
        <v>53.62</v>
      </c>
      <c r="BY7" s="39">
        <v>53.41</v>
      </c>
      <c r="BZ7" s="39">
        <v>53.06</v>
      </c>
      <c r="CA7" s="39">
        <v>357.93</v>
      </c>
      <c r="CB7" s="39">
        <v>362.6</v>
      </c>
      <c r="CC7" s="39">
        <v>412.33</v>
      </c>
      <c r="CD7" s="39">
        <v>428.6</v>
      </c>
      <c r="CE7" s="39">
        <v>630.20000000000005</v>
      </c>
      <c r="CF7" s="39">
        <v>275.86</v>
      </c>
      <c r="CG7" s="39">
        <v>279.8</v>
      </c>
      <c r="CH7" s="39">
        <v>284.64999999999998</v>
      </c>
      <c r="CI7" s="39">
        <v>287.7</v>
      </c>
      <c r="CJ7" s="39">
        <v>277.39999999999998</v>
      </c>
      <c r="CK7" s="39">
        <v>314.83</v>
      </c>
      <c r="CL7" s="39">
        <v>101.34</v>
      </c>
      <c r="CM7" s="39">
        <v>97.94</v>
      </c>
      <c r="CN7" s="39">
        <v>99.27</v>
      </c>
      <c r="CO7" s="39">
        <v>100.73</v>
      </c>
      <c r="CP7" s="39">
        <v>84.77</v>
      </c>
      <c r="CQ7" s="39">
        <v>60.66</v>
      </c>
      <c r="CR7" s="39">
        <v>60.17</v>
      </c>
      <c r="CS7" s="39">
        <v>58.96</v>
      </c>
      <c r="CT7" s="39">
        <v>58.1</v>
      </c>
      <c r="CU7" s="39">
        <v>56.19</v>
      </c>
      <c r="CV7" s="39">
        <v>56.28</v>
      </c>
      <c r="CW7" s="39">
        <v>43.74</v>
      </c>
      <c r="CX7" s="39">
        <v>43.81</v>
      </c>
      <c r="CY7" s="39">
        <v>42.56</v>
      </c>
      <c r="CZ7" s="39">
        <v>42.68</v>
      </c>
      <c r="DA7" s="39">
        <v>51.09</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7.0000000000000007E-2</v>
      </c>
      <c r="EE7" s="39">
        <v>1.22</v>
      </c>
      <c r="EF7" s="39">
        <v>0.45</v>
      </c>
      <c r="EG7" s="39">
        <v>0</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2018-02-27T22:58:43Z</cp:lastPrinted>
  <dcterms:created xsi:type="dcterms:W3CDTF">2017-12-25T01:41:07Z</dcterms:created>
  <dcterms:modified xsi:type="dcterms:W3CDTF">2018-02-27T22:58:46Z</dcterms:modified>
</cp:coreProperties>
</file>