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225" yWindow="-15" windowWidth="9165" windowHeight="11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CO36" i="9"/>
  <c r="AM36" i="9"/>
  <c r="C36" i="9"/>
  <c r="AM35" i="9"/>
  <c r="C35" i="9"/>
  <c r="BW34" i="9"/>
  <c r="BW35" i="9" s="1"/>
  <c r="BW36" i="9" s="1"/>
  <c r="BW37" i="9" s="1"/>
  <c r="BW38" i="9" s="1"/>
  <c r="BW39" i="9" s="1"/>
  <c r="AM34" i="9"/>
  <c r="C34" i="9"/>
  <c r="CO34" i="9" l="1"/>
  <c r="CO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<sst xmlns="http://schemas.openxmlformats.org/spreadsheetml/2006/main" count="1067" uniqueCount="571">
  <si>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</si>
  <si>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</si>
  <si>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</si>
  <si>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</si>
  <si>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</si>
  <si>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</si>
  <si>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</si>
  <si>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</si>
  <si>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</si>
  <si>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</si>
  <si>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</si>
  <si>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</si>
  <si>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</si>
  <si>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</si>
  <si>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</si>
  <si>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</si>
  <si>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</si>
  <si>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</si>
  <si>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</si>
  <si>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</si>
  <si>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</si>
  <si>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</si>
  <si>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</si>
  <si>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</si>
  <si>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</si>
  <si>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</si>
  <si>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</si>
  <si>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</si>
  <si>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</si>
  <si>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</si>
  <si>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</si>
  <si>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</si>
  <si>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</si>
  <si>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</si>
  <si>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</si>
  <si>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</si>
  <si>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</si>
  <si>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</si>
  <si>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</si>
  <si>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</si>
  <si>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</si>
  <si>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</si>
  <si>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</si>
  <si>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</si>
  <si>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</si>
  <si>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</si>
  <si>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</si>
  <si>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</si>
  <si>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</si>
  <si>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</si>
  <si>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</si>
  <si>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</si>
  <si>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</si>
  <si>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</si>
  <si>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</si>
  <si>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</si>
  <si>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</si>
  <si>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</si>
  <si>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</si>
  <si>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</si>
  <si>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</si>
  <si>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</si>
  <si>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</si>
  <si>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</si>
  <si>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</si>
  <si>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</si>
  <si>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</si>
  <si>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</si>
  <si>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</si>
  <si>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</si>
  <si>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</si>
  <si>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</si>
  <si>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</si>
  <si>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</si>
  <si>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</si>
  <si>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</si>
  <si>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</si>
  <si>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</si>
  <si>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</si>
  <si>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</si>
  <si>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</si>
  <si>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</si>
  <si>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</si>
  <si>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</si>
  <si>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</si>
  <si>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</si>
  <si>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</si>
  <si>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</si>
  <si>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</si>
  <si>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</si>
  <si>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</si>
  <si>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</si>
  <si>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</si>
  <si>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</si>
  <si>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</si>
  <si>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</si>
  <si>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</si>
  <si>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</si>
  <si>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</si>
  <si>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</si>
  <si>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</si>
  <si>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</si>
  <si>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</si>
  <si>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</si>
  <si>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</si>
  <si>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</si>
  <si>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</si>
  <si>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</si>
  <si>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</si>
  <si>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</si>
  <si>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</si>
  <si>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</si>
  <si>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</si>
  <si>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</si>
  <si>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</si>
  <si>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</si>
  <si>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</si>
  <si>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</si>
  <si>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</si>
  <si>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</si>
  <si>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</si>
  <si>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</si>
  <si>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</si>
  <si>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</si>
  <si>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</si>
  <si>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</si>
  <si>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</si>
  <si>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</si>
  <si>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</si>
  <si>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</si>
  <si>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</si>
  <si>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</si>
  <si>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</si>
  <si>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</si>
  <si>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</si>
  <si>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</si>
  <si>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</si>
  <si>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</si>
  <si>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</si>
  <si>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</si>
  <si>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</si>
  <si>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</si>
  <si>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</si>
  <si>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</si>
  <si>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</si>
  <si>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</si>
  <si>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</si>
  <si>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</si>
  <si>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</si>
  <si>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</si>
  <si>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</si>
  <si>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</si>
  <si>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</si>
  <si>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</si>
  <si>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</si>
  <si>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</si>
  <si>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</si>
  <si>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</si>
  <si>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</si>
  <si>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</si>
  <si>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</si>
  <si>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</si>
  <si>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</si>
  <si>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</si>
  <si>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</si>
  <si>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</si>
  <si>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</si>
  <si>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</si>
  <si>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</si>
  <si>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</si>
  <si>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</si>
  <si>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</si>
  <si>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</si>
  <si>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</si>
  <si>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</si>
  <si>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</si>
  <si>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</si>
  <si>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</si>
  <si>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</si>
  <si>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</si>
  <si>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</si>
  <si>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</si>
  <si>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</si>
  <si>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</si>
  <si>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</si>
  <si>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</si>
  <si>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</si>
  <si>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</si>
  <si>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</si>
  <si>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</si>
  <si>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</si>
  <si>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</si>
  <si>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</si>
  <si>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</si>
  <si>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</si>
  <si>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岩手県岩泉町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</si>
  <si>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</si>
  <si>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</si>
  <si>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</si>
  <si>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</si>
  <si>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</si>
  <si>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</si>
  <si>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</si>
  <si>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</si>
  <si>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</si>
  <si>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</si>
  <si>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</si>
  <si>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</si>
  <si>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</si>
  <si>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</si>
  <si>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</si>
  <si>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</si>
  <si>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</si>
  <si>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</si>
  <si>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</si>
  <si>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</si>
  <si>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</si>
  <si>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</si>
  <si>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</si>
  <si>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</si>
  <si>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</si>
  <si>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</si>
  <si>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</si>
  <si>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</si>
  <si>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</si>
  <si>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</si>
  <si>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</si>
  <si>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</si>
  <si>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</si>
  <si>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</si>
  <si>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</si>
  <si>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</si>
  <si>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</si>
  <si>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</si>
  <si>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</si>
  <si>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</si>
  <si>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</si>
  <si>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</si>
  <si>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</si>
  <si>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</si>
  <si>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</si>
  <si>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</si>
  <si>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</si>
  <si>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</si>
  <si>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</si>
  <si>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</si>
  <si>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</si>
  <si>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</si>
  <si>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</si>
  <si>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</si>
  <si>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</si>
  <si>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</si>
  <si>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</si>
  <si>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</si>
  <si>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</si>
  <si>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</si>
  <si>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</si>
  <si>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</si>
  <si>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</si>
  <si>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</si>
  <si>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</si>
  <si>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</si>
  <si>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</si>
  <si>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</si>
  <si>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</si>
  <si>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</si>
  <si>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</si>
  <si>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</si>
  <si>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</si>
  <si>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</si>
  <si>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</si>
  <si>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</si>
  <si>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</si>
  <si>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</si>
  <si>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</si>
  <si>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</si>
  <si>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</si>
  <si>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</si>
  <si>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</si>
  <si>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</si>
  <si>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</si>
  <si>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</si>
  <si>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</si>
  <si>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</si>
  <si>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</si>
  <si>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</si>
  <si>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</si>
  <si>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</si>
  <si>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</si>
  <si>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</si>
  <si>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</si>
  <si>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</si>
  <si>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</si>
  <si>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</si>
  <si>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</si>
  <si>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</si>
  <si>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</si>
  <si>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</si>
  <si>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</si>
  <si>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</si>
  <si>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</si>
  <si>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</si>
  <si>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</si>
  <si>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</si>
  <si>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</si>
  <si>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</si>
  <si>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</si>
  <si>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</si>
  <si>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</si>
  <si>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</si>
  <si>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</si>
  <si>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</si>
  <si>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</si>
  <si>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</si>
  <si>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</si>
  <si>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</si>
  <si>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</si>
  <si>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</si>
  <si>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</si>
  <si>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</si>
  <si>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</si>
  <si>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</si>
  <si>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</si>
  <si>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</si>
  <si>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</si>
  <si>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</si>
  <si>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</si>
  <si>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</si>
  <si>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</si>
  <si>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</si>
  <si>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</si>
  <si>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</si>
  <si>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</si>
  <si>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</si>
  <si>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</si>
  <si>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</si>
  <si>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</si>
  <si>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</si>
  <si>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</si>
  <si>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</si>
  <si>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</si>
  <si>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</si>
  <si>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</si>
  <si>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</si>
  <si>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</si>
  <si>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岩手県岩泉町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</si>
  <si>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</si>
  <si>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</si>
  <si>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</si>
  <si>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</si>
  <si>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</si>
  <si>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</si>
  <si>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</si>
  <si>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</si>
  <si>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</si>
  <si>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</si>
  <si>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</si>
  <si>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</si>
  <si>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</si>
  <si>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</si>
  <si>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</si>
  <si>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</si>
  <si>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</si>
  <si>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</si>
  <si>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</si>
  <si>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</si>
  <si>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</si>
  <si>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</si>
  <si>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</si>
  <si>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</si>
  <si>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</si>
  <si>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</si>
  <si>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</si>
  <si>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</si>
  <si>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</si>
  <si>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</si>
  <si>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</si>
  <si>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</si>
  <si>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</si>
  <si>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</si>
  <si>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</si>
  <si>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介護保険特別会計（事業勘定）</t>
    <phoneticPr fontId="5"/>
  </si>
  <si>
    <t>介護保険特別会計（サービス事業勘定）</t>
    <phoneticPr fontId="5"/>
  </si>
  <si>
    <t>後期高齢者医療特別会計</t>
    <phoneticPr fontId="5"/>
  </si>
  <si>
    <t>簡易水道特別会計</t>
    <phoneticPr fontId="5"/>
  </si>
  <si>
    <t>法非適用企業</t>
    <phoneticPr fontId="5"/>
  </si>
  <si>
    <t>公共下水道事業特別会計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</si>
  <si>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</si>
  <si>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</si>
  <si>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</si>
  <si>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</si>
  <si>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</si>
  <si>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</si>
  <si>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</si>
  <si>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</si>
  <si>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</si>
  <si>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</si>
  <si>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</si>
  <si>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</si>
  <si>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</si>
  <si>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</si>
  <si>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</si>
  <si>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</si>
  <si>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</si>
  <si>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</si>
  <si>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</si>
  <si>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</si>
  <si>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</si>
  <si>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</si>
  <si>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</si>
  <si>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</si>
  <si>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</si>
  <si>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</si>
  <si>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</si>
  <si>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</si>
  <si>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</si>
  <si>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</si>
  <si>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</si>
  <si>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</si>
  <si>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</si>
  <si>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</si>
  <si>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</si>
  <si>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</si>
  <si>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</si>
  <si>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</si>
  <si>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</si>
  <si>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</si>
  <si>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</si>
  <si>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</si>
  <si>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</si>
  <si>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</si>
  <si>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</si>
  <si>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</si>
  <si>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</si>
  <si>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</si>
  <si>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</si>
  <si>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</si>
  <si>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</si>
  <si>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</si>
  <si>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</si>
  <si>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</si>
  <si>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</si>
  <si>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</si>
  <si>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</si>
  <si>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</si>
  <si>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</si>
  <si>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</si>
  <si>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</si>
  <si>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</si>
  <si>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</si>
  <si>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</si>
  <si>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</si>
  <si>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</si>
  <si>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</si>
  <si>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</si>
  <si>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</si>
  <si>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</si>
  <si>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</si>
  <si>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</si>
  <si>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</si>
  <si>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</si>
  <si>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</si>
  <si>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</si>
  <si>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</si>
  <si>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</si>
  <si>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</si>
  <si>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</si>
  <si>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</si>
  <si>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</si>
  <si>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</si>
  <si>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</si>
  <si>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</si>
  <si>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</si>
  <si>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</si>
  <si>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</si>
  <si>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</si>
  <si>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</si>
  <si>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</si>
  <si>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</si>
  <si>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</si>
  <si>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</si>
  <si>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</si>
  <si>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</si>
  <si>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</si>
  <si>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</si>
  <si>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</si>
  <si>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</si>
  <si>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</si>
  <si>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</si>
  <si>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</si>
  <si>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</si>
  <si>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</si>
  <si>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</si>
  <si>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</si>
  <si>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</si>
  <si>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</si>
  <si>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</si>
  <si>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</si>
  <si>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</si>
  <si>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</si>
  <si>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</si>
  <si>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</si>
  <si>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</si>
  <si>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</si>
  <si>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</si>
  <si>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</si>
  <si>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</si>
  <si>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</si>
  <si>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</si>
  <si>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</si>
  <si>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</si>
  <si>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</si>
  <si>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</si>
  <si>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</si>
  <si>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</si>
  <si>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</si>
  <si>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</si>
  <si>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</si>
  <si>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</si>
  <si>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</si>
  <si>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</si>
  <si>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</si>
  <si>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</si>
  <si>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</si>
  <si>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</si>
  <si>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</si>
  <si>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</si>
  <si>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3.22</t>
  </si>
  <si>
    <t>▲ 25.72</t>
  </si>
  <si>
    <t>一般会計</t>
  </si>
  <si>
    <t>簡易水道特別会計</t>
  </si>
  <si>
    <t>国民健康保険特別会計（事業勘定）</t>
  </si>
  <si>
    <t>介護保険特別会計（事業勘定）</t>
  </si>
  <si>
    <t>観光事業特別会計</t>
  </si>
  <si>
    <t>国民健康保険特別会計（診療施設勘定）</t>
  </si>
  <si>
    <t>公共下水道事業特別会計</t>
  </si>
  <si>
    <t>介護保険特別会計（サービス事業勘定）</t>
  </si>
  <si>
    <t>その他会計（赤字）</t>
  </si>
  <si>
    <t>その他会計（黒字）</t>
  </si>
  <si>
    <t>-</t>
    <phoneticPr fontId="2"/>
  </si>
  <si>
    <t>-</t>
    <phoneticPr fontId="2"/>
  </si>
  <si>
    <t>-</t>
    <phoneticPr fontId="2"/>
  </si>
  <si>
    <t>-</t>
    <phoneticPr fontId="2"/>
  </si>
  <si>
    <t>宮古地区広域行政組合</t>
    <rPh sb="0" eb="2">
      <t>ミヤコ</t>
    </rPh>
    <rPh sb="2" eb="4">
      <t>チク</t>
    </rPh>
    <rPh sb="4" eb="6">
      <t>コウイキ</t>
    </rPh>
    <rPh sb="6" eb="8">
      <t>ギョウセイ</t>
    </rPh>
    <rPh sb="8" eb="10">
      <t>クミアイ</t>
    </rPh>
    <phoneticPr fontId="2"/>
  </si>
  <si>
    <t>岩手県沿岸知的障害児施設組合</t>
    <rPh sb="0" eb="3">
      <t>イワテケン</t>
    </rPh>
    <rPh sb="3" eb="5">
      <t>エンガン</t>
    </rPh>
    <rPh sb="5" eb="7">
      <t>チテキ</t>
    </rPh>
    <rPh sb="7" eb="10">
      <t>ショウガイジ</t>
    </rPh>
    <rPh sb="10" eb="12">
      <t>シセツ</t>
    </rPh>
    <rPh sb="12" eb="14">
      <t>クミアイ</t>
    </rPh>
    <phoneticPr fontId="2"/>
  </si>
  <si>
    <t>一般社団法人農業振興公社</t>
    <rPh sb="0" eb="2">
      <t>イッパン</t>
    </rPh>
    <rPh sb="2" eb="4">
      <t>シャダン</t>
    </rPh>
    <rPh sb="4" eb="6">
      <t>ホウジン</t>
    </rPh>
    <rPh sb="6" eb="8">
      <t>ノウギョウ</t>
    </rPh>
    <rPh sb="8" eb="10">
      <t>シンコウ</t>
    </rPh>
    <rPh sb="10" eb="12">
      <t>コウシャ</t>
    </rPh>
    <phoneticPr fontId="2"/>
  </si>
  <si>
    <t>岩泉ホールディングス株式会社</t>
    <rPh sb="0" eb="2">
      <t>イワイズミ</t>
    </rPh>
    <rPh sb="10" eb="14">
      <t>カブシキガイシャ</t>
    </rPh>
    <phoneticPr fontId="2"/>
  </si>
  <si>
    <t>-</t>
    <phoneticPr fontId="2"/>
  </si>
  <si>
    <t>-</t>
    <phoneticPr fontId="2"/>
  </si>
  <si>
    <t>-</t>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</si>
  <si>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</si>
  <si>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</si>
  <si>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</si>
  <si>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</si>
  <si>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</si>
  <si>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</si>
  <si>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</si>
  <si>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</si>
  <si>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</si>
  <si>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</si>
  <si>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</si>
  <si>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</si>
  <si>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</si>
  <si>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</si>
  <si>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</si>
  <si>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</si>
  <si>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</si>
  <si>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</si>
  <si>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将来負担額に対し充当可能財源等が上回ったことで分子がマイナスとなり、将来負担比率は発生しておらず、類似団体と比較しても低くなっている。有形固定資産減価償却率においても、類似団体平均を4.2ポイント下回っている。</t>
    <rPh sb="0" eb="2">
      <t>ショウライ</t>
    </rPh>
    <rPh sb="2" eb="4">
      <t>フタン</t>
    </rPh>
    <rPh sb="4" eb="6">
      <t>ヒリツ</t>
    </rPh>
    <rPh sb="12" eb="14">
      <t>ショウライ</t>
    </rPh>
    <rPh sb="14" eb="16">
      <t>フタン</t>
    </rPh>
    <rPh sb="16" eb="17">
      <t>ガク</t>
    </rPh>
    <rPh sb="18" eb="19">
      <t>タイ</t>
    </rPh>
    <rPh sb="20" eb="22">
      <t>ジュウトウ</t>
    </rPh>
    <rPh sb="22" eb="24">
      <t>カノウ</t>
    </rPh>
    <rPh sb="24" eb="26">
      <t>ザイゲン</t>
    </rPh>
    <rPh sb="26" eb="27">
      <t>トウ</t>
    </rPh>
    <rPh sb="28" eb="30">
      <t>ウワマワ</t>
    </rPh>
    <rPh sb="35" eb="37">
      <t>ブンシ</t>
    </rPh>
    <rPh sb="46" eb="48">
      <t>ショウライ</t>
    </rPh>
    <rPh sb="48" eb="50">
      <t>フタン</t>
    </rPh>
    <rPh sb="50" eb="52">
      <t>ヒリツ</t>
    </rPh>
    <rPh sb="53" eb="55">
      <t>ハッセイ</t>
    </rPh>
    <rPh sb="61" eb="63">
      <t>ルイジ</t>
    </rPh>
    <rPh sb="63" eb="65">
      <t>ダンタイ</t>
    </rPh>
    <rPh sb="66" eb="68">
      <t>ヒカク</t>
    </rPh>
    <rPh sb="71" eb="72">
      <t>ヒク</t>
    </rPh>
    <rPh sb="79" eb="81">
      <t>ユウケイ</t>
    </rPh>
    <rPh sb="81" eb="83">
      <t>コテイ</t>
    </rPh>
    <rPh sb="83" eb="85">
      <t>シサン</t>
    </rPh>
    <rPh sb="85" eb="87">
      <t>ゲンカ</t>
    </rPh>
    <rPh sb="87" eb="89">
      <t>ショウキャク</t>
    </rPh>
    <rPh sb="89" eb="90">
      <t>リツ</t>
    </rPh>
    <rPh sb="96" eb="98">
      <t>ルイジ</t>
    </rPh>
    <rPh sb="98" eb="100">
      <t>ダンタイ</t>
    </rPh>
    <rPh sb="100" eb="102">
      <t>ヘイキン</t>
    </rPh>
    <rPh sb="110" eb="112">
      <t>シタマワ</t>
    </rPh>
    <phoneticPr fontId="5"/>
  </si>
  <si>
    <t>有形固定資産減価償却率</t>
    <phoneticPr fontId="5"/>
  </si>
  <si>
    <t>将来負担比率については、将来負担額に対し充当可能財源等が上回ったことで分子がマイナスとなり将来負担比率は発生しておらず、類似団体と比較しても低くなっている。
実質公債費比率についても、類似団体と比較して低くなっているが、今後は台風10号災害による災害復旧事業債の借入により、地方債現在高の上昇が見込まれることから、地方債の抑制に加え、減債基金の積立等計画的に行っていく必要がある。</t>
    <rPh sb="0" eb="2">
      <t>ショウライ</t>
    </rPh>
    <rPh sb="2" eb="4">
      <t>フタン</t>
    </rPh>
    <rPh sb="4" eb="6">
      <t>ヒリツ</t>
    </rPh>
    <rPh sb="12" eb="14">
      <t>ショウライ</t>
    </rPh>
    <rPh sb="14" eb="16">
      <t>フタン</t>
    </rPh>
    <rPh sb="16" eb="17">
      <t>ガク</t>
    </rPh>
    <rPh sb="18" eb="19">
      <t>タイ</t>
    </rPh>
    <rPh sb="20" eb="22">
      <t>ジュウトウ</t>
    </rPh>
    <rPh sb="22" eb="24">
      <t>カノウ</t>
    </rPh>
    <rPh sb="24" eb="26">
      <t>ザイゲン</t>
    </rPh>
    <rPh sb="26" eb="27">
      <t>トウ</t>
    </rPh>
    <rPh sb="28" eb="30">
      <t>ウワマワ</t>
    </rPh>
    <rPh sb="35" eb="37">
      <t>ブンシ</t>
    </rPh>
    <rPh sb="45" eb="47">
      <t>ショウライ</t>
    </rPh>
    <rPh sb="47" eb="49">
      <t>フタン</t>
    </rPh>
    <rPh sb="49" eb="51">
      <t>ヒリツ</t>
    </rPh>
    <rPh sb="52" eb="54">
      <t>ハッセイ</t>
    </rPh>
    <rPh sb="60" eb="62">
      <t>ルイジ</t>
    </rPh>
    <rPh sb="62" eb="64">
      <t>ダンタイ</t>
    </rPh>
    <rPh sb="65" eb="67">
      <t>ヒカク</t>
    </rPh>
    <rPh sb="70" eb="71">
      <t>ヒク</t>
    </rPh>
    <rPh sb="79" eb="81">
      <t>ジッシツ</t>
    </rPh>
    <rPh sb="81" eb="83">
      <t>コウサイ</t>
    </rPh>
    <rPh sb="83" eb="84">
      <t>ヒ</t>
    </rPh>
    <rPh sb="84" eb="86">
      <t>ヒリツ</t>
    </rPh>
    <rPh sb="92" eb="94">
      <t>ルイジ</t>
    </rPh>
    <rPh sb="94" eb="96">
      <t>ダンタイ</t>
    </rPh>
    <rPh sb="97" eb="99">
      <t>ヒカク</t>
    </rPh>
    <rPh sb="101" eb="102">
      <t>ヒク</t>
    </rPh>
    <rPh sb="110" eb="112">
      <t>コンゴ</t>
    </rPh>
    <rPh sb="113" eb="115">
      <t>タイフウ</t>
    </rPh>
    <rPh sb="117" eb="118">
      <t>ゴウ</t>
    </rPh>
    <rPh sb="118" eb="120">
      <t>サイガイ</t>
    </rPh>
    <rPh sb="123" eb="125">
      <t>サイガイ</t>
    </rPh>
    <rPh sb="125" eb="127">
      <t>フッキュウ</t>
    </rPh>
    <rPh sb="127" eb="129">
      <t>ジギョウ</t>
    </rPh>
    <rPh sb="129" eb="130">
      <t>サイ</t>
    </rPh>
    <rPh sb="131" eb="133">
      <t>カリイレ</t>
    </rPh>
    <rPh sb="137" eb="140">
      <t>チホウサイ</t>
    </rPh>
    <rPh sb="140" eb="142">
      <t>ゲンザイ</t>
    </rPh>
    <rPh sb="142" eb="143">
      <t>タカ</t>
    </rPh>
    <rPh sb="144" eb="146">
      <t>ジョウショウ</t>
    </rPh>
    <rPh sb="147" eb="149">
      <t>ミコ</t>
    </rPh>
    <rPh sb="157" eb="159">
      <t>チホウ</t>
    </rPh>
    <rPh sb="159" eb="160">
      <t>サイ</t>
    </rPh>
    <rPh sb="161" eb="163">
      <t>ヨクセイ</t>
    </rPh>
    <rPh sb="164" eb="165">
      <t>クワ</t>
    </rPh>
    <rPh sb="167" eb="169">
      <t>ゲンサイ</t>
    </rPh>
    <rPh sb="169" eb="171">
      <t>キキン</t>
    </rPh>
    <rPh sb="172" eb="173">
      <t>ツ</t>
    </rPh>
    <rPh sb="173" eb="174">
      <t>タテ</t>
    </rPh>
    <rPh sb="174" eb="175">
      <t>トウ</t>
    </rPh>
    <rPh sb="175" eb="178">
      <t>ケイカクテキ</t>
    </rPh>
    <rPh sb="179" eb="180">
      <t>オコナ</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</si>
</sst>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externalLink" Target="externalLinks/externalLink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197690</c:v>
                </c:pt>
                <c:pt idx="1">
                  <c:v>523337</c:v>
                </c:pt>
                <c:pt idx="2">
                  <c:v>495616</c:v>
                </c:pt>
                <c:pt idx="3">
                  <c:v>465689</c:v>
                </c:pt>
                <c:pt idx="4">
                  <c:v>343708</c:v>
                </c:pt>
              </c:numCache>
            </c:numRef>
          </c:val>
          <c:smooth val="0"/>
        </c:ser>
        <c:dLbls>
          <c:showLegendKey val="0"/>
          <c:showVal val="0"/>
          <c:showCatName val="0"/>
          <c:showSerName val="0"/>
          <c:showPercent val="0"/>
          <c:showBubbleSize val="0"/>
        </c:dLbls>
        <c:marker val="1"/>
        <c:smooth val="0"/>
        <c:axId val="265885952"/>
        <c:axId val="265900416"/>
      </c:lineChart>
      <c:catAx>
        <c:axId val="265885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900416"/>
        <c:crosses val="autoZero"/>
        <c:auto val="1"/>
        <c:lblAlgn val="ctr"/>
        <c:lblOffset val="100"/>
        <c:tickLblSkip val="1"/>
        <c:tickMarkSkip val="1"/>
        <c:noMultiLvlLbl val="0"/>
      </c:catAx>
      <c:valAx>
        <c:axId val="2659004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88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0.4</c:v>
                </c:pt>
                <c:pt idx="1">
                  <c:v>16.37</c:v>
                </c:pt>
                <c:pt idx="2">
                  <c:v>4.5599999999999996</c:v>
                </c:pt>
                <c:pt idx="3">
                  <c:v>17.36</c:v>
                </c:pt>
                <c:pt idx="4">
                  <c:v>13.44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33.53</c:v>
                </c:pt>
                <c:pt idx="1">
                  <c:v>30.02</c:v>
                </c:pt>
                <c:pt idx="2">
                  <c:v>46.4</c:v>
                </c:pt>
                <c:pt idx="3">
                  <c:v>35.81</c:v>
                </c:pt>
                <c:pt idx="4">
                  <c:v>15.15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4725120"/>
        <c:axId val="82776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-3.22</c:v>
                </c:pt>
                <c:pt idx="1">
                  <c:v>12.46</c:v>
                </c:pt>
                <c:pt idx="2">
                  <c:v>3</c:v>
                </c:pt>
                <c:pt idx="3">
                  <c:v>3.78</c:v>
                </c:pt>
                <c:pt idx="4">
                  <c:v>-25.72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4725120"/>
        <c:axId val="82776064"/>
      </c:lineChart>
      <c:catAx>
        <c:axId val="2747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776064"/>
        <c:crosses val="autoZero"/>
        <c:auto val="1"/>
        <c:lblAlgn val="ctr"/>
        <c:lblOffset val="100"/>
        <c:tickLblSkip val="1"/>
        <c:tickMarkSkip val="1"/>
        <c:noMultiLvlLbl val="0"/>
      </c:catAx>
      <c:valAx>
        <c:axId val="82776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0.08</c:v>
                </c:pt>
                <c:pt idx="4">
                  <c:v>#N/A</c:v>
                </c:pt>
                <c:pt idx="5">
                  <c:v>0.1</c:v>
                </c:pt>
                <c:pt idx="6">
                  <c:v>#N/A</c:v>
                </c:pt>
                <c:pt idx="7">
                  <c:v>0.14000000000000001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0.04</c:v>
                </c:pt>
                <c:pt idx="4">
                  <c:v>#N/A</c:v>
                </c:pt>
                <c:pt idx="5">
                  <c:v>0.09</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0.1</c:v>
                </c:pt>
                <c:pt idx="4">
                  <c:v>#N/A</c:v>
                </c:pt>
                <c:pt idx="5">
                  <c:v>0.15</c:v>
                </c:pt>
                <c:pt idx="6">
                  <c:v>#N/A</c:v>
                </c:pt>
                <c:pt idx="7">
                  <c:v>0.14000000000000001</c:v>
                </c:pt>
                <c:pt idx="8">
                  <c:v>#N/A</c:v>
                </c:pt>
                <c:pt idx="9">
                  <c:v>0.26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0.04</c:v>
                </c:pt>
                <c:pt idx="6">
                  <c:v>#N/A</c:v>
                </c:pt>
                <c:pt idx="7">
                  <c:v>0.35</c:v>
                </c:pt>
                <c:pt idx="8">
                  <c:v>#N/A</c:v>
                </c:pt>
                <c:pt idx="9">
                  <c:v>0.56999999999999995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0.14000000000000001</c:v>
                </c:pt>
                <c:pt idx="2">
                  <c:v>#N/A</c:v>
                </c:pt>
                <c:pt idx="3">
                  <c:v>0.1</c:v>
                </c:pt>
                <c:pt idx="4">
                  <c:v>#N/A</c:v>
                </c:pt>
                <c:pt idx="5">
                  <c:v>0.21</c:v>
                </c:pt>
                <c:pt idx="6">
                  <c:v>#N/A</c:v>
                </c:pt>
                <c:pt idx="7">
                  <c:v>0.06</c:v>
                </c:pt>
                <c:pt idx="8">
                  <c:v>#N/A</c:v>
                </c:pt>
                <c:pt idx="9">
                  <c:v>0.64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c:v>
                </c:pt>
                <c:pt idx="2">
                  <c:v>#N/A</c:v>
                </c:pt>
                <c:pt idx="3">
                  <c:v>0.54</c:v>
                </c:pt>
                <c:pt idx="4">
                  <c:v>#N/A</c:v>
                </c:pt>
                <c:pt idx="5">
                  <c:v>0.22</c:v>
                </c:pt>
                <c:pt idx="6">
                  <c:v>#N/A</c:v>
                </c:pt>
                <c:pt idx="7">
                  <c:v>0</c:v>
                </c:pt>
                <c:pt idx="8">
                  <c:v>#N/A</c:v>
                </c:pt>
                <c:pt idx="9">
                  <c:v>0.66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6.09</c:v>
                </c:pt>
                <c:pt idx="2">
                  <c:v>#N/A</c:v>
                </c:pt>
                <c:pt idx="3">
                  <c:v>18.14</c:v>
                </c:pt>
                <c:pt idx="4">
                  <c:v>#N/A</c:v>
                </c:pt>
                <c:pt idx="5">
                  <c:v>4.55</c:v>
                </c:pt>
                <c:pt idx="6">
                  <c:v>#N/A</c:v>
                </c:pt>
                <c:pt idx="7">
                  <c:v>17.350000000000001</c:v>
                </c:pt>
                <c:pt idx="8">
                  <c:v>#N/A</c:v>
                </c:pt>
                <c:pt idx="9">
                  <c:v>13.43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74414976"/>
        <c:axId val="274429056"/>
      </c:barChart>
      <c:catAx>
        <c:axId val="2744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429056"/>
        <c:crosses val="autoZero"/>
        <c:auto val="1"/>
        <c:lblAlgn val="ctr"/>
        <c:lblOffset val="100"/>
        <c:tickLblSkip val="1"/>
        <c:tickMarkSkip val="1"/>
        <c:noMultiLvlLbl val="0"/>
      </c:catAx>
      <c:valAx>
        <c:axId val="27442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414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1091</c:v>
                </c:pt>
                <c:pt idx="5">
                  <c:v>1070</c:v>
                </c:pt>
                <c:pt idx="8">
                  <c:v>1076</c:v>
                </c:pt>
                <c:pt idx="11">
                  <c:v>1109</c:v>
                </c:pt>
                <c:pt idx="14">
                  <c:v>1085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c:v>
                </c:pt>
                <c:pt idx="3">
                  <c:v>35</c:v>
                </c:pt>
                <c:pt idx="6">
                  <c:v>33</c:v>
                </c:pt>
                <c:pt idx="9">
                  <c:v>31</c:v>
                </c:pt>
                <c:pt idx="12">
                  <c:v>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16</c:v>
                </c:pt>
                <c:pt idx="6">
                  <c:v>3</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181</c:v>
                </c:pt>
                <c:pt idx="3">
                  <c:v>185</c:v>
                </c:pt>
                <c:pt idx="6">
                  <c:v>186</c:v>
                </c:pt>
                <c:pt idx="9">
                  <c:v>187</c:v>
                </c:pt>
                <c:pt idx="12">
                  <c:v>211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1214</c:v>
                </c:pt>
                <c:pt idx="3">
                  <c:v>1139</c:v>
                </c:pt>
                <c:pt idx="6">
                  <c:v>1133</c:v>
                </c:pt>
                <c:pt idx="9">
                  <c:v>1177</c:v>
                </c:pt>
                <c:pt idx="12">
                  <c:v>1190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2073088"/>
        <c:axId val="27207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359</c:v>
                </c:pt>
                <c:pt idx="2">
                  <c:v>#N/A</c:v>
                </c:pt>
                <c:pt idx="3">
                  <c:v>#N/A</c:v>
                </c:pt>
                <c:pt idx="4">
                  <c:v>305</c:v>
                </c:pt>
                <c:pt idx="5">
                  <c:v>#N/A</c:v>
                </c:pt>
                <c:pt idx="6">
                  <c:v>#N/A</c:v>
                </c:pt>
                <c:pt idx="7">
                  <c:v>279</c:v>
                </c:pt>
                <c:pt idx="8">
                  <c:v>#N/A</c:v>
                </c:pt>
                <c:pt idx="9">
                  <c:v>#N/A</c:v>
                </c:pt>
                <c:pt idx="10">
                  <c:v>289</c:v>
                </c:pt>
                <c:pt idx="11">
                  <c:v>#N/A</c:v>
                </c:pt>
                <c:pt idx="12">
                  <c:v>#N/A</c:v>
                </c:pt>
                <c:pt idx="13">
                  <c:v>345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2073088"/>
        <c:axId val="272075008"/>
      </c:lineChart>
      <c:catAx>
        <c:axId val="2720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075008"/>
        <c:crosses val="autoZero"/>
        <c:auto val="1"/>
        <c:lblAlgn val="ctr"/>
        <c:lblOffset val="100"/>
        <c:tickLblSkip val="1"/>
        <c:tickMarkSkip val="1"/>
        <c:noMultiLvlLbl val="0"/>
      </c:catAx>
      <c:valAx>
        <c:axId val="2720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0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9083</c:v>
                </c:pt>
                <c:pt idx="5">
                  <c:v>9967</c:v>
                </c:pt>
                <c:pt idx="8">
                  <c:v>10790</c:v>
                </c:pt>
                <c:pt idx="11">
                  <c:v>11113</c:v>
                </c:pt>
                <c:pt idx="14">
                  <c:v>11540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126</c:v>
                </c:pt>
                <c:pt idx="5">
                  <c:v>109</c:v>
                </c:pt>
                <c:pt idx="8">
                  <c:v>93</c:v>
                </c:pt>
                <c:pt idx="11">
                  <c:v>80</c:v>
                </c:pt>
                <c:pt idx="14">
                  <c:v>69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7054</c:v>
                </c:pt>
                <c:pt idx="5">
                  <c:v>6793</c:v>
                </c:pt>
                <c:pt idx="8">
                  <c:v>7301</c:v>
                </c:pt>
                <c:pt idx="11">
                  <c:v>6954</c:v>
                </c:pt>
                <c:pt idx="14">
                  <c:v>5696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25</c:v>
                </c:pt>
                <c:pt idx="3">
                  <c:v>18</c:v>
                </c:pt>
                <c:pt idx="6">
                  <c:v>12</c:v>
                </c:pt>
                <c:pt idx="9">
                  <c:v>6</c:v>
                </c:pt>
                <c:pt idx="12">
                  <c:v>3</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1586</c:v>
                </c:pt>
                <c:pt idx="3">
                  <c:v>1471</c:v>
                </c:pt>
                <c:pt idx="6">
                  <c:v>1275</c:v>
                </c:pt>
                <c:pt idx="9">
                  <c:v>1083</c:v>
                </c:pt>
                <c:pt idx="12">
                  <c:v>1019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41</c:v>
                </c:pt>
                <c:pt idx="3">
                  <c:v>26</c:v>
                </c:pt>
                <c:pt idx="6">
                  <c:v>24</c:v>
                </c:pt>
                <c:pt idx="9">
                  <c:v>21</c:v>
                </c:pt>
                <c:pt idx="12">
                  <c:v>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2097</c:v>
                </c:pt>
                <c:pt idx="3">
                  <c:v>1818</c:v>
                </c:pt>
                <c:pt idx="6">
                  <c:v>1878</c:v>
                </c:pt>
                <c:pt idx="9">
                  <c:v>1892</c:v>
                </c:pt>
                <c:pt idx="12">
                  <c:v>1784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243</c:v>
                </c:pt>
                <c:pt idx="3">
                  <c:v>223</c:v>
                </c:pt>
                <c:pt idx="6">
                  <c:v>204</c:v>
                </c:pt>
                <c:pt idx="9">
                  <c:v>185</c:v>
                </c:pt>
                <c:pt idx="12">
                  <c:v>167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10772</c:v>
                </c:pt>
                <c:pt idx="3">
                  <c:v>12035</c:v>
                </c:pt>
                <c:pt idx="6">
                  <c:v>12590</c:v>
                </c:pt>
                <c:pt idx="9">
                  <c:v>13422</c:v>
                </c:pt>
                <c:pt idx="12">
                  <c:v>14156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5565952"/>
        <c:axId val="8270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5565952"/>
        <c:axId val="82707968"/>
      </c:lineChart>
      <c:catAx>
        <c:axId val="2755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707968"/>
        <c:crosses val="autoZero"/>
        <c:auto val="1"/>
        <c:lblAlgn val="ctr"/>
        <c:lblOffset val="100"/>
        <c:tickLblSkip val="1"/>
        <c:tickMarkSkip val="1"/>
        <c:noMultiLvlLbl val="0"/>
      </c:catAx>
      <c:valAx>
        <c:axId val="8270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56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6006656"/>
        <c:axId val="286021120"/>
      </c:scatterChart>
      <c:valAx>
        <c:axId val="286006656"/>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021120"/>
        <c:crosses val="autoZero"/>
        <c:crossBetween val="midCat"/>
      </c:valAx>
      <c:valAx>
        <c:axId val="286021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00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8.1999999999999993</c:v>
                </c:pt>
                <c:pt idx="2">
                  <c:v>6.8</c:v>
                </c:pt>
                <c:pt idx="3">
                  <c:v>6.3</c:v>
                </c:pt>
                <c:pt idx="4">
                  <c:v>6.7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5883776"/>
        <c:axId val="285902336"/>
      </c:scatterChart>
      <c:valAx>
        <c:axId val="285883776"/>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5902336"/>
        <c:crosses val="autoZero"/>
        <c:crossBetween val="midCat"/>
      </c:valAx>
      <c:valAx>
        <c:axId val="285902336"/>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588377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過年度実施事業の据置期間満了したことに伴い、前年度比で元利償還金が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百万円、公営企業債の元利償還金に対する繰入金</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号災害に起因する災害復旧事業債等の借入・元利償還が見込まれることから、状況を見極めながら地方債の償還や借入を進める必要がある。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前年度に引き続き、将来負担額に対し充当可能財源が上回ったことで分子がマイナスとなった。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号災害による災害復旧事業債の借入により、地方債現在高の上昇が見込まれることから、地方債の抑制に加え、減債基金の積立等計画的に行う必要がある。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基準日現在で、平成</a:t>
          </a:r>
          <a:r>
            <a:rPr kumimoji="1" lang="en-US" altLang="ja-JP" sz="1100">
              <a:latin typeface="ＭＳ Ｐゴシック"/>
            </a:rPr>
            <a:t>28</a:t>
          </a:r>
          <a:r>
            <a:rPr kumimoji="1" lang="ja-JP" altLang="en-US" sz="1100">
              <a:latin typeface="ＭＳ Ｐゴシック"/>
            </a:rPr>
            <a:t>年度は固定資産台帳を整備中のため指標の算出ができなかったことから、平成</a:t>
          </a:r>
          <a:r>
            <a:rPr kumimoji="1" lang="en-US" altLang="ja-JP" sz="1100">
              <a:latin typeface="ＭＳ Ｐゴシック"/>
            </a:rPr>
            <a:t>27</a:t>
          </a:r>
          <a:r>
            <a:rPr kumimoji="1" lang="ja-JP" altLang="en-US" sz="1100">
              <a:latin typeface="ＭＳ Ｐゴシック"/>
            </a:rPr>
            <a:t>年度の指標で分析を行った。</a:t>
          </a:r>
          <a:endParaRPr kumimoji="1" lang="en-US" altLang="ja-JP" sz="1100">
            <a:latin typeface="ＭＳ Ｐゴシック"/>
          </a:endParaRPr>
        </a:p>
        <a:p>
          <a:r>
            <a:rPr kumimoji="1" lang="ja-JP" altLang="en-US" sz="1100">
              <a:latin typeface="ＭＳ Ｐゴシック"/>
            </a:rPr>
            <a:t>類似団体平均を</a:t>
          </a:r>
          <a:r>
            <a:rPr kumimoji="1" lang="en-US" altLang="ja-JP" sz="1100">
              <a:latin typeface="ＭＳ Ｐゴシック"/>
            </a:rPr>
            <a:t>4.2</a:t>
          </a:r>
          <a:r>
            <a:rPr kumimoji="1" lang="ja-JP" altLang="en-US" sz="1100">
              <a:latin typeface="ＭＳ Ｐゴシック"/>
            </a:rPr>
            <a:t>ポイント下回っており、今後においてもこの水準を維持できるよう施設の維持管理の適正化に努める。</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33401</xdr:rowOff>
    </xdr:from>
    <xdr:to>
      <xdr:col>3</xdr:col>
      <xdr:colOff>511175</xdr:colOff>
      <xdr:row>30</xdr:row>
      <xdr:rowOff>135001</xdr:rowOff>
    </xdr:to>
    <xdr:sp macro="" textlink="">
      <xdr:nvSpPr>
        <xdr:cNvPr id="81" name="円/楕円 80"/>
        <xdr:cNvSpPr/>
      </xdr:nvSpPr>
      <xdr:spPr>
        <a:xfrm>
          <a:off x="4000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126128</xdr:rowOff>
    </xdr:from>
    <xdr:ext cx="405111" cy="259045"/>
    <xdr:sp macro="" textlink="">
      <xdr:nvSpPr>
        <xdr:cNvPr id="83" name="n_1mainValue有形固定資産減価償却率"/>
        <xdr:cNvSpPr txBox="1"/>
      </xdr:nvSpPr>
      <xdr:spPr>
        <a:xfrm>
          <a:off x="3836043" y="605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91694</xdr:rowOff>
    </xdr:from>
    <xdr:to>
      <xdr:col>5</xdr:col>
      <xdr:colOff>409575</xdr:colOff>
      <xdr:row>36</xdr:row>
      <xdr:rowOff>21844</xdr:rowOff>
    </xdr:to>
    <xdr:sp macro="" textlink="">
      <xdr:nvSpPr>
        <xdr:cNvPr id="68" name="円/楕円 67"/>
        <xdr:cNvSpPr/>
      </xdr:nvSpPr>
      <xdr:spPr>
        <a:xfrm>
          <a:off x="3746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38371</xdr:rowOff>
    </xdr:from>
    <xdr:ext cx="405111" cy="259045"/>
    <xdr:sp macro="" textlink="">
      <xdr:nvSpPr>
        <xdr:cNvPr id="70" name="n_1mainValue【道路】&#10;有形固定資産減価償却率"/>
        <xdr:cNvSpPr txBox="1"/>
      </xdr:nvSpPr>
      <xdr:spPr>
        <a:xfrm>
          <a:off x="3582043"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25.538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47073</xdr:rowOff>
    </xdr:from>
    <xdr:to>
      <xdr:col>14</xdr:col>
      <xdr:colOff>79375</xdr:colOff>
      <xdr:row>40</xdr:row>
      <xdr:rowOff>148673</xdr:rowOff>
    </xdr:to>
    <xdr:sp macro="" textlink="">
      <xdr:nvSpPr>
        <xdr:cNvPr id="109" name="円/楕円 108"/>
        <xdr:cNvSpPr/>
      </xdr:nvSpPr>
      <xdr:spPr>
        <a:xfrm>
          <a:off x="9588500" y="69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139800</xdr:rowOff>
    </xdr:from>
    <xdr:ext cx="534377" cy="259045"/>
    <xdr:sp macro="" textlink="">
      <xdr:nvSpPr>
        <xdr:cNvPr id="111" name="n_1mainValue【道路】&#10;一人当たり延長"/>
        <xdr:cNvSpPr txBox="1"/>
      </xdr:nvSpPr>
      <xdr:spPr>
        <a:xfrm>
          <a:off x="9359410" y="69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170180</xdr:rowOff>
    </xdr:from>
    <xdr:to>
      <xdr:col>5</xdr:col>
      <xdr:colOff>409575</xdr:colOff>
      <xdr:row>60</xdr:row>
      <xdr:rowOff>100330</xdr:rowOff>
    </xdr:to>
    <xdr:sp macro="" textlink="">
      <xdr:nvSpPr>
        <xdr:cNvPr id="149" name="円/楕円 148"/>
        <xdr:cNvSpPr/>
      </xdr:nvSpPr>
      <xdr:spPr>
        <a:xfrm>
          <a:off x="3746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116857</xdr:rowOff>
    </xdr:from>
    <xdr:ext cx="405111" cy="259045"/>
    <xdr:sp macro="" textlink="">
      <xdr:nvSpPr>
        <xdr:cNvPr id="151" name="n_1mainValue【橋りょう・トンネル】&#10;有形固定資産減価償却率"/>
        <xdr:cNvSpPr txBox="1"/>
      </xdr:nvSpPr>
      <xdr:spPr>
        <a:xfrm>
          <a:off x="3582043"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487,763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108321</xdr:rowOff>
    </xdr:from>
    <xdr:to>
      <xdr:col>14</xdr:col>
      <xdr:colOff>79375</xdr:colOff>
      <xdr:row>61</xdr:row>
      <xdr:rowOff>38471</xdr:rowOff>
    </xdr:to>
    <xdr:sp macro="" textlink="">
      <xdr:nvSpPr>
        <xdr:cNvPr id="186" name="円/楕円 185"/>
        <xdr:cNvSpPr/>
      </xdr:nvSpPr>
      <xdr:spPr>
        <a:xfrm>
          <a:off x="9588500" y="103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54998</xdr:rowOff>
    </xdr:from>
    <xdr:ext cx="690189" cy="259045"/>
    <xdr:sp macro="" textlink="">
      <xdr:nvSpPr>
        <xdr:cNvPr id="188" name="n_1mainValue【橋りょう・トンネル】&#10;一人当たり有形固定資産（償却資産）額"/>
        <xdr:cNvSpPr txBox="1"/>
      </xdr:nvSpPr>
      <xdr:spPr>
        <a:xfrm>
          <a:off x="9281504" y="10170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1,151,965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140788</xdr:rowOff>
    </xdr:from>
    <xdr:to>
      <xdr:col>5</xdr:col>
      <xdr:colOff>409575</xdr:colOff>
      <xdr:row>85</xdr:row>
      <xdr:rowOff>70938</xdr:rowOff>
    </xdr:to>
    <xdr:sp macro="" textlink="">
      <xdr:nvSpPr>
        <xdr:cNvPr id="228" name="円/楕円 227"/>
        <xdr:cNvSpPr/>
      </xdr:nvSpPr>
      <xdr:spPr>
        <a:xfrm>
          <a:off x="3746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62065</xdr:rowOff>
    </xdr:from>
    <xdr:ext cx="405111" cy="259045"/>
    <xdr:sp macro="" textlink="">
      <xdr:nvSpPr>
        <xdr:cNvPr id="230" name="n_1mainValue【公営住宅】&#10;有形固定資産減価償却率"/>
        <xdr:cNvSpPr txBox="1"/>
      </xdr:nvSpPr>
      <xdr:spPr>
        <a:xfrm>
          <a:off x="3582043"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105600</xdr:rowOff>
    </xdr:from>
    <xdr:to>
      <xdr:col>14</xdr:col>
      <xdr:colOff>79375</xdr:colOff>
      <xdr:row>85</xdr:row>
      <xdr:rowOff>35750</xdr:rowOff>
    </xdr:to>
    <xdr:sp macro="" textlink="">
      <xdr:nvSpPr>
        <xdr:cNvPr id="271" name="円/楕円 270"/>
        <xdr:cNvSpPr/>
      </xdr:nvSpPr>
      <xdr:spPr>
        <a:xfrm>
          <a:off x="9588500" y="14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26877</xdr:rowOff>
    </xdr:from>
    <xdr:ext cx="469744" cy="259045"/>
    <xdr:sp macro="" textlink="">
      <xdr:nvSpPr>
        <xdr:cNvPr id="273" name="n_1mainValue【公営住宅】&#10;一人当たり面積"/>
        <xdr:cNvSpPr txBox="1"/>
      </xdr:nvSpPr>
      <xdr:spPr>
        <a:xfrm>
          <a:off x="9391727" y="1460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164846</xdr:rowOff>
    </xdr:from>
    <xdr:to>
      <xdr:col>5</xdr:col>
      <xdr:colOff>409575</xdr:colOff>
      <xdr:row>101</xdr:row>
      <xdr:rowOff>94996</xdr:rowOff>
    </xdr:to>
    <xdr:sp macro="" textlink="">
      <xdr:nvSpPr>
        <xdr:cNvPr id="309" name="円/楕円 308"/>
        <xdr:cNvSpPr/>
      </xdr:nvSpPr>
      <xdr:spPr>
        <a:xfrm>
          <a:off x="3746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111523</xdr:rowOff>
    </xdr:from>
    <xdr:ext cx="405111" cy="259045"/>
    <xdr:sp macro="" textlink="">
      <xdr:nvSpPr>
        <xdr:cNvPr id="311" name="n_1mainValue【港湾・漁港】&#10;有形固定資産減価償却率"/>
        <xdr:cNvSpPr txBox="1"/>
      </xdr:nvSpPr>
      <xdr:spPr>
        <a:xfrm>
          <a:off x="3582043"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91008</xdr:rowOff>
    </xdr:from>
    <xdr:to>
      <xdr:col>14</xdr:col>
      <xdr:colOff>79375</xdr:colOff>
      <xdr:row>108</xdr:row>
      <xdr:rowOff>21158</xdr:rowOff>
    </xdr:to>
    <xdr:sp macro="" textlink="">
      <xdr:nvSpPr>
        <xdr:cNvPr id="346" name="円/楕円 345"/>
        <xdr:cNvSpPr/>
      </xdr:nvSpPr>
      <xdr:spPr>
        <a:xfrm>
          <a:off x="9588500" y="184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21645</xdr:rowOff>
    </xdr:from>
    <xdr:ext cx="690189" cy="259045"/>
    <xdr:sp macro="" textlink="">
      <xdr:nvSpPr>
        <xdr:cNvPr id="347"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108</xdr:row>
      <xdr:rowOff>12285</xdr:rowOff>
    </xdr:from>
    <xdr:ext cx="599010" cy="259045"/>
    <xdr:sp macro="" textlink="">
      <xdr:nvSpPr>
        <xdr:cNvPr id="348" name="n_1mainValue【港湾・漁港】&#10;一人当たり有形固定資産（償却資産）額"/>
        <xdr:cNvSpPr txBox="1"/>
      </xdr:nvSpPr>
      <xdr:spPr>
        <a:xfrm>
          <a:off x="9327094" y="1852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86360</xdr:rowOff>
    </xdr:from>
    <xdr:to>
      <xdr:col>22</xdr:col>
      <xdr:colOff>415925</xdr:colOff>
      <xdr:row>40</xdr:row>
      <xdr:rowOff>16510</xdr:rowOff>
    </xdr:to>
    <xdr:sp macro="" textlink="">
      <xdr:nvSpPr>
        <xdr:cNvPr id="386" name="円/楕円 385"/>
        <xdr:cNvSpPr/>
      </xdr:nvSpPr>
      <xdr:spPr>
        <a:xfrm>
          <a:off x="1543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87"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7637</xdr:rowOff>
    </xdr:from>
    <xdr:ext cx="405111" cy="259045"/>
    <xdr:sp macro="" textlink="">
      <xdr:nvSpPr>
        <xdr:cNvPr id="388" name="n_1mainValue【認定こども園・幼稚園・保育所】&#10;有形固定資産減価償却率"/>
        <xdr:cNvSpPr txBox="1"/>
      </xdr:nvSpPr>
      <xdr:spPr>
        <a:xfrm>
          <a:off x="15266043"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4173</xdr:rowOff>
    </xdr:from>
    <xdr:to>
      <xdr:col>31</xdr:col>
      <xdr:colOff>85725</xdr:colOff>
      <xdr:row>35</xdr:row>
      <xdr:rowOff>105773</xdr:rowOff>
    </xdr:to>
    <xdr:sp macro="" textlink="">
      <xdr:nvSpPr>
        <xdr:cNvPr id="427" name="円/楕円 426"/>
        <xdr:cNvSpPr/>
      </xdr:nvSpPr>
      <xdr:spPr>
        <a:xfrm>
          <a:off x="21272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428"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122300</xdr:rowOff>
    </xdr:from>
    <xdr:ext cx="469744" cy="259045"/>
    <xdr:sp macro="" textlink="">
      <xdr:nvSpPr>
        <xdr:cNvPr id="429" name="n_1mainValue【認定こども園・幼稚園・保育所】&#10;一人当たり面積"/>
        <xdr:cNvSpPr txBox="1"/>
      </xdr:nvSpPr>
      <xdr:spPr>
        <a:xfrm>
          <a:off x="21075727" y="5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466" name="円/楕円 465"/>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67"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99077</xdr:rowOff>
    </xdr:from>
    <xdr:ext cx="405111" cy="259045"/>
    <xdr:sp macro="" textlink="">
      <xdr:nvSpPr>
        <xdr:cNvPr id="468" name="n_1mainValue【学校施設】&#10;有形固定資産減価償却率"/>
        <xdr:cNvSpPr txBox="1"/>
      </xdr:nvSpPr>
      <xdr:spPr>
        <a:xfrm>
          <a:off x="15266043"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72009</xdr:rowOff>
    </xdr:from>
    <xdr:to>
      <xdr:col>32</xdr:col>
      <xdr:colOff>186689</xdr:colOff>
      <xdr:row>64</xdr:row>
      <xdr:rowOff>111252</xdr:rowOff>
    </xdr:to>
    <xdr:cxnSp macro="">
      <xdr:nvCxnSpPr>
        <xdr:cNvPr id="493" name="直線コネクタ 492"/>
        <xdr:cNvCxnSpPr/>
      </xdr:nvCxnSpPr>
      <xdr:spPr>
        <a:xfrm flipV="1">
          <a:off x="22160864" y="10016109"/>
          <a:ext cx="0" cy="106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115079</xdr:rowOff>
    </xdr:from>
    <xdr:ext cx="469744" cy="259045"/>
    <xdr:sp macro="" textlink="">
      <xdr:nvSpPr>
        <xdr:cNvPr id="494" name="【学校施設】&#10;一人当たり面積最小値テキスト"/>
        <xdr:cNvSpPr txBox="1"/>
      </xdr:nvSpPr>
      <xdr:spPr>
        <a:xfrm>
          <a:off x="222504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111252</xdr:rowOff>
    </xdr:from>
    <xdr:to>
      <xdr:col>32</xdr:col>
      <xdr:colOff>276225</xdr:colOff>
      <xdr:row>64</xdr:row>
      <xdr:rowOff>111252</xdr:rowOff>
    </xdr:to>
    <xdr:cxnSp macro="">
      <xdr:nvCxnSpPr>
        <xdr:cNvPr id="495" name="直線コネクタ 494"/>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18686</xdr:rowOff>
    </xdr:from>
    <xdr:ext cx="469744" cy="259045"/>
    <xdr:sp macro="" textlink="">
      <xdr:nvSpPr>
        <xdr:cNvPr id="496" name="【学校施設】&#10;一人当たり面積最大値テキスト"/>
        <xdr:cNvSpPr txBox="1"/>
      </xdr:nvSpPr>
      <xdr:spPr>
        <a:xfrm>
          <a:off x="22250400" y="97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58</xdr:row>
      <xdr:rowOff>72009</xdr:rowOff>
    </xdr:from>
    <xdr:to>
      <xdr:col>32</xdr:col>
      <xdr:colOff>276225</xdr:colOff>
      <xdr:row>58</xdr:row>
      <xdr:rowOff>72009</xdr:rowOff>
    </xdr:to>
    <xdr:cxnSp macro="">
      <xdr:nvCxnSpPr>
        <xdr:cNvPr id="497" name="直線コネクタ 496"/>
        <xdr:cNvCxnSpPr/>
      </xdr:nvCxnSpPr>
      <xdr:spPr>
        <a:xfrm>
          <a:off x="22072600" y="1001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164990</xdr:rowOff>
    </xdr:from>
    <xdr:ext cx="469744" cy="259045"/>
    <xdr:sp macro="" textlink="">
      <xdr:nvSpPr>
        <xdr:cNvPr id="498" name="【学校施設】&#10;一人当たり面積平均値テキスト"/>
        <xdr:cNvSpPr txBox="1"/>
      </xdr:nvSpPr>
      <xdr:spPr>
        <a:xfrm>
          <a:off x="22250400" y="1028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15113</xdr:rowOff>
    </xdr:from>
    <xdr:to>
      <xdr:col>32</xdr:col>
      <xdr:colOff>238125</xdr:colOff>
      <xdr:row>60</xdr:row>
      <xdr:rowOff>116713</xdr:rowOff>
    </xdr:to>
    <xdr:sp macro="" textlink="">
      <xdr:nvSpPr>
        <xdr:cNvPr id="499" name="フローチャート : 判断 498"/>
        <xdr:cNvSpPr/>
      </xdr:nvSpPr>
      <xdr:spPr>
        <a:xfrm>
          <a:off x="22110700" y="103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68453</xdr:rowOff>
    </xdr:from>
    <xdr:to>
      <xdr:col>31</xdr:col>
      <xdr:colOff>85725</xdr:colOff>
      <xdr:row>59</xdr:row>
      <xdr:rowOff>170053</xdr:rowOff>
    </xdr:to>
    <xdr:sp macro="" textlink="">
      <xdr:nvSpPr>
        <xdr:cNvPr id="500" name="フローチャート : 判断 499"/>
        <xdr:cNvSpPr/>
      </xdr:nvSpPr>
      <xdr:spPr>
        <a:xfrm>
          <a:off x="21272500" y="101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122936</xdr:rowOff>
    </xdr:from>
    <xdr:to>
      <xdr:col>31</xdr:col>
      <xdr:colOff>85725</xdr:colOff>
      <xdr:row>55</xdr:row>
      <xdr:rowOff>53086</xdr:rowOff>
    </xdr:to>
    <xdr:sp macro="" textlink="">
      <xdr:nvSpPr>
        <xdr:cNvPr id="506" name="円/楕円 505"/>
        <xdr:cNvSpPr/>
      </xdr:nvSpPr>
      <xdr:spPr>
        <a:xfrm>
          <a:off x="21272500" y="93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161180</xdr:rowOff>
    </xdr:from>
    <xdr:ext cx="469744" cy="259045"/>
    <xdr:sp macro="" textlink="">
      <xdr:nvSpPr>
        <xdr:cNvPr id="507" name="n_1aveValue【学校施設】&#10;一人当たり面積"/>
        <xdr:cNvSpPr txBox="1"/>
      </xdr:nvSpPr>
      <xdr:spPr>
        <a:xfrm>
          <a:off x="21075727" y="102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69613</xdr:rowOff>
    </xdr:from>
    <xdr:ext cx="469744" cy="259045"/>
    <xdr:sp macro="" textlink="">
      <xdr:nvSpPr>
        <xdr:cNvPr id="508" name="n_1mainValue【学校施設】&#10;一人当たり面積"/>
        <xdr:cNvSpPr txBox="1"/>
      </xdr:nvSpPr>
      <xdr:spPr>
        <a:xfrm>
          <a:off x="21075727" y="915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6" name="正方形/長方形 51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4" name="正方形/長方形 5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3" name="正方形/長方形 5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0" name="正方形/長方形 53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年度は固定資産台帳を整備中のため指標の算出ができなかったことから、平成</a:t>
          </a:r>
          <a:r>
            <a:rPr kumimoji="1" lang="en-US" altLang="ja-JP" sz="1300">
              <a:latin typeface="ＭＳ Ｐゴシック"/>
            </a:rPr>
            <a:t>27</a:t>
          </a:r>
          <a:r>
            <a:rPr kumimoji="1" lang="ja-JP" altLang="en-US" sz="1300">
              <a:latin typeface="ＭＳ Ｐゴシック"/>
            </a:rPr>
            <a:t>年度指標で分析を行った。</a:t>
          </a:r>
          <a:endParaRPr kumimoji="1" lang="en-US" altLang="ja-JP" sz="1300">
            <a:latin typeface="ＭＳ Ｐゴシック"/>
          </a:endParaRPr>
        </a:p>
        <a:p>
          <a:r>
            <a:rPr kumimoji="1" lang="ja-JP" altLang="en-US" sz="1300">
              <a:latin typeface="ＭＳ Ｐゴシック"/>
            </a:rPr>
            <a:t>類似団体と比較して有形固定資産減価償却率が高くなっている施設は道路、橋りょう、漁港であり、低くなっている施設は公営住宅、認定こども園、学校である。</a:t>
          </a:r>
          <a:endParaRPr kumimoji="1" lang="en-US" altLang="ja-JP" sz="1300">
            <a:latin typeface="ＭＳ Ｐゴシック"/>
          </a:endParaRPr>
        </a:p>
        <a:p>
          <a:r>
            <a:rPr kumimoji="1" lang="ja-JP" altLang="en-US" sz="1300">
              <a:latin typeface="ＭＳ Ｐゴシック"/>
            </a:rPr>
            <a:t>特に漁港の有形固定資産減価償却率が</a:t>
          </a:r>
          <a:r>
            <a:rPr kumimoji="1" lang="en-US" altLang="ja-JP" sz="1300">
              <a:latin typeface="ＭＳ Ｐゴシック"/>
            </a:rPr>
            <a:t>93.9</a:t>
          </a:r>
          <a:r>
            <a:rPr kumimoji="1" lang="ja-JP" altLang="en-US" sz="1300">
              <a:latin typeface="ＭＳ Ｐゴシック"/>
            </a:rPr>
            <a:t>％となっているが、平成</a:t>
          </a:r>
          <a:r>
            <a:rPr kumimoji="1" lang="en-US" altLang="ja-JP" sz="1300">
              <a:latin typeface="ＭＳ Ｐゴシック"/>
            </a:rPr>
            <a:t>30</a:t>
          </a:r>
          <a:r>
            <a:rPr kumimoji="1" lang="ja-JP" altLang="en-US" sz="1300">
              <a:latin typeface="ＭＳ Ｐゴシック"/>
            </a:rPr>
            <a:t>年度に漁港の機能保全計画を策定し、橋りょう・トンネルにおいても、策定済みの長寿命化計画の見直しを行い、計画的な施設更新を行うこととしている。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39</xdr:row>
      <xdr:rowOff>84365</xdr:rowOff>
    </xdr:to>
    <xdr:cxnSp macro="">
      <xdr:nvCxnSpPr>
        <xdr:cNvPr id="58" name="直線コネクタ 57"/>
        <xdr:cNvCxnSpPr/>
      </xdr:nvCxnSpPr>
      <xdr:spPr>
        <a:xfrm flipV="1">
          <a:off x="4634865" y="5660572"/>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88192</xdr:rowOff>
    </xdr:from>
    <xdr:ext cx="405111" cy="259045"/>
    <xdr:sp macro="" textlink="">
      <xdr:nvSpPr>
        <xdr:cNvPr id="59" name="【図書館】&#10;有形固定資産減価償却率最小値テキスト"/>
        <xdr:cNvSpPr txBox="1"/>
      </xdr:nvSpPr>
      <xdr:spPr>
        <a:xfrm>
          <a:off x="4724400" y="677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39</xdr:row>
      <xdr:rowOff>84365</xdr:rowOff>
    </xdr:from>
    <xdr:to>
      <xdr:col>6</xdr:col>
      <xdr:colOff>600075</xdr:colOff>
      <xdr:row>39</xdr:row>
      <xdr:rowOff>84365</xdr:rowOff>
    </xdr:to>
    <xdr:cxnSp macro="">
      <xdr:nvCxnSpPr>
        <xdr:cNvPr id="60" name="直線コネクタ 59"/>
        <xdr:cNvCxnSpPr/>
      </xdr:nvCxnSpPr>
      <xdr:spPr>
        <a:xfrm>
          <a:off x="4546600" y="677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129557</xdr:rowOff>
    </xdr:from>
    <xdr:ext cx="405111" cy="259045"/>
    <xdr:sp macro="" textlink="">
      <xdr:nvSpPr>
        <xdr:cNvPr id="63" name="【図書館】&#10;有形固定資産減価償却率平均値テキスト"/>
        <xdr:cNvSpPr txBox="1"/>
      </xdr:nvSpPr>
      <xdr:spPr>
        <a:xfrm>
          <a:off x="47244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151130</xdr:rowOff>
    </xdr:from>
    <xdr:to>
      <xdr:col>6</xdr:col>
      <xdr:colOff>561975</xdr:colOff>
      <xdr:row>36</xdr:row>
      <xdr:rowOff>81280</xdr:rowOff>
    </xdr:to>
    <xdr:sp macro="" textlink="">
      <xdr:nvSpPr>
        <xdr:cNvPr id="64" name="フローチャート : 判断 63"/>
        <xdr:cNvSpPr/>
      </xdr:nvSpPr>
      <xdr:spPr>
        <a:xfrm>
          <a:off x="4584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907</xdr:rowOff>
    </xdr:from>
    <xdr:to>
      <xdr:col>5</xdr:col>
      <xdr:colOff>409575</xdr:colOff>
      <xdr:row>37</xdr:row>
      <xdr:rowOff>102507</xdr:rowOff>
    </xdr:to>
    <xdr:sp macro="" textlink="">
      <xdr:nvSpPr>
        <xdr:cNvPr id="65" name="フローチャート : 判断 64"/>
        <xdr:cNvSpPr/>
      </xdr:nvSpPr>
      <xdr:spPr>
        <a:xfrm>
          <a:off x="3746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119034</xdr:rowOff>
    </xdr:from>
    <xdr:ext cx="405111" cy="259045"/>
    <xdr:sp macro="" textlink="">
      <xdr:nvSpPr>
        <xdr:cNvPr id="66" name="n_1aveValue【図書館】&#10;有形固定資産減価償却率"/>
        <xdr:cNvSpPr txBox="1"/>
      </xdr:nvSpPr>
      <xdr:spPr>
        <a:xfrm>
          <a:off x="3582043"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9072</xdr:rowOff>
    </xdr:from>
    <xdr:to>
      <xdr:col>5</xdr:col>
      <xdr:colOff>409575</xdr:colOff>
      <xdr:row>42</xdr:row>
      <xdr:rowOff>110672</xdr:rowOff>
    </xdr:to>
    <xdr:sp macro="" textlink="">
      <xdr:nvSpPr>
        <xdr:cNvPr id="72" name="円/楕円 71"/>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101799</xdr:rowOff>
    </xdr:from>
    <xdr:ext cx="340478" cy="259045"/>
    <xdr:sp macro="" textlink="">
      <xdr:nvSpPr>
        <xdr:cNvPr id="73" name="n_1mainValue【図書館】&#10;有形固定資産減価償却率"/>
        <xdr:cNvSpPr txBox="1"/>
      </xdr:nvSpPr>
      <xdr:spPr>
        <a:xfrm>
          <a:off x="3614360"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5" name="直線コネクタ 94"/>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6"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7" name="直線コネクタ 96"/>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8"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9" name="直線コネクタ 98"/>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100"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1" name="フローチャート : 判断 100"/>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2" name="フローチャート : 判断 101"/>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3"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29972</xdr:rowOff>
    </xdr:from>
    <xdr:to>
      <xdr:col>14</xdr:col>
      <xdr:colOff>79375</xdr:colOff>
      <xdr:row>38</xdr:row>
      <xdr:rowOff>131572</xdr:rowOff>
    </xdr:to>
    <xdr:sp macro="" textlink="">
      <xdr:nvSpPr>
        <xdr:cNvPr id="109" name="円/楕円 108"/>
        <xdr:cNvSpPr/>
      </xdr:nvSpPr>
      <xdr:spPr>
        <a:xfrm>
          <a:off x="958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122699</xdr:rowOff>
    </xdr:from>
    <xdr:ext cx="469744" cy="259045"/>
    <xdr:sp macro="" textlink="">
      <xdr:nvSpPr>
        <xdr:cNvPr id="110" name="n_1mainValue【図書館】&#10;一人当たり面積"/>
        <xdr:cNvSpPr txBox="1"/>
      </xdr:nvSpPr>
      <xdr:spPr>
        <a:xfrm>
          <a:off x="93917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137" name="直線コネクタ 136"/>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138"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139" name="直線コネクタ 138"/>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140"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141" name="直線コネクタ 14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2"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3" name="フローチャート : 判断 142"/>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144" name="フローチャート : 判断 143"/>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145"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136978</xdr:rowOff>
    </xdr:from>
    <xdr:to>
      <xdr:col>5</xdr:col>
      <xdr:colOff>409575</xdr:colOff>
      <xdr:row>64</xdr:row>
      <xdr:rowOff>67128</xdr:rowOff>
    </xdr:to>
    <xdr:sp macro="" textlink="">
      <xdr:nvSpPr>
        <xdr:cNvPr id="151" name="円/楕円 150"/>
        <xdr:cNvSpPr/>
      </xdr:nvSpPr>
      <xdr:spPr>
        <a:xfrm>
          <a:off x="3746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58255</xdr:rowOff>
    </xdr:from>
    <xdr:ext cx="405111" cy="259045"/>
    <xdr:sp macro="" textlink="">
      <xdr:nvSpPr>
        <xdr:cNvPr id="152" name="n_1mainValue【体育館・プール】&#10;有形固定資産減価償却率"/>
        <xdr:cNvSpPr txBox="1"/>
      </xdr:nvSpPr>
      <xdr:spPr>
        <a:xfrm>
          <a:off x="3582043"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6" name="直線コネクタ 175"/>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7"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8" name="直線コネクタ 177"/>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9"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80" name="直線コネクタ 179"/>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81"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82" name="フローチャート : 判断 181"/>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3" name="フローチャート : 判断 182"/>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84"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31750</xdr:rowOff>
    </xdr:from>
    <xdr:to>
      <xdr:col>14</xdr:col>
      <xdr:colOff>79375</xdr:colOff>
      <xdr:row>59</xdr:row>
      <xdr:rowOff>133350</xdr:rowOff>
    </xdr:to>
    <xdr:sp macro="" textlink="">
      <xdr:nvSpPr>
        <xdr:cNvPr id="190" name="円/楕円 189"/>
        <xdr:cNvSpPr/>
      </xdr:nvSpPr>
      <xdr:spPr>
        <a:xfrm>
          <a:off x="9588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149877</xdr:rowOff>
    </xdr:from>
    <xdr:ext cx="469744" cy="259045"/>
    <xdr:sp macro="" textlink="">
      <xdr:nvSpPr>
        <xdr:cNvPr id="191" name="n_1mainValue【体育館・プール】&#10;一人当たり面積"/>
        <xdr:cNvSpPr txBox="1"/>
      </xdr:nvSpPr>
      <xdr:spPr>
        <a:xfrm>
          <a:off x="93917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6" name="直線コネクタ 215"/>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7"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8" name="直線コネクタ 217"/>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9"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0" name="直線コネクタ 21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21"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22" name="フローチャート : 判断 221"/>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3" name="フローチャート : 判断 222"/>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224"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141605</xdr:rowOff>
    </xdr:from>
    <xdr:to>
      <xdr:col>5</xdr:col>
      <xdr:colOff>409575</xdr:colOff>
      <xdr:row>84</xdr:row>
      <xdr:rowOff>71755</xdr:rowOff>
    </xdr:to>
    <xdr:sp macro="" textlink="">
      <xdr:nvSpPr>
        <xdr:cNvPr id="230" name="円/楕円 229"/>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62882</xdr:rowOff>
    </xdr:from>
    <xdr:ext cx="405111" cy="259045"/>
    <xdr:sp macro="" textlink="">
      <xdr:nvSpPr>
        <xdr:cNvPr id="231" name="n_1mainValue【福祉施設】&#10;有形固定資産減価償却率"/>
        <xdr:cNvSpPr txBox="1"/>
      </xdr:nvSpPr>
      <xdr:spPr>
        <a:xfrm>
          <a:off x="3582043"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3" name="直線コネクタ 252"/>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4"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5" name="直線コネクタ 254"/>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6"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7" name="直線コネクタ 256"/>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8"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9" name="フローチャート : 判断 258"/>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60" name="フローチャート : 判断 259"/>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61"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78739</xdr:rowOff>
    </xdr:from>
    <xdr:to>
      <xdr:col>14</xdr:col>
      <xdr:colOff>79375</xdr:colOff>
      <xdr:row>85</xdr:row>
      <xdr:rowOff>8889</xdr:rowOff>
    </xdr:to>
    <xdr:sp macro="" textlink="">
      <xdr:nvSpPr>
        <xdr:cNvPr id="267" name="円/楕円 266"/>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xdr:rowOff>
    </xdr:from>
    <xdr:ext cx="469744" cy="259045"/>
    <xdr:sp macro="" textlink="">
      <xdr:nvSpPr>
        <xdr:cNvPr id="268"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9" name="テキスト ボックス 2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93" name="直線コネクタ 292"/>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94"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5" name="直線コネクタ 294"/>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6"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7" name="直線コネクタ 296"/>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8"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9" name="フローチャート : 判断 298"/>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300" name="フローチャート : 判断 299"/>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301"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170180</xdr:rowOff>
    </xdr:from>
    <xdr:to>
      <xdr:col>5</xdr:col>
      <xdr:colOff>409575</xdr:colOff>
      <xdr:row>105</xdr:row>
      <xdr:rowOff>100330</xdr:rowOff>
    </xdr:to>
    <xdr:sp macro="" textlink="">
      <xdr:nvSpPr>
        <xdr:cNvPr id="307" name="円/楕円 306"/>
        <xdr:cNvSpPr/>
      </xdr:nvSpPr>
      <xdr:spPr>
        <a:xfrm>
          <a:off x="3746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116857</xdr:rowOff>
    </xdr:from>
    <xdr:ext cx="405111" cy="259045"/>
    <xdr:sp macro="" textlink="">
      <xdr:nvSpPr>
        <xdr:cNvPr id="308" name="n_1mainValue【市民会館】&#10;有形固定資産減価償却率"/>
        <xdr:cNvSpPr txBox="1"/>
      </xdr:nvSpPr>
      <xdr:spPr>
        <a:xfrm>
          <a:off x="3582043"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9" name="直線コネクタ 3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0" name="テキスト ボックス 3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1" name="直線コネクタ 3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2" name="テキスト ボックス 3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3" name="直線コネクタ 3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4" name="テキスト ボックス 3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5" name="直線コネクタ 3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6" name="テキスト ボックス 3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7" name="直線コネクタ 3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8" name="テキスト ボックス 3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9" name="直線コネクタ 3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0" name="テキスト ボックス 3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4" name="直線コネクタ 333"/>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5"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6" name="直線コネクタ 335"/>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7"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8" name="直線コネクタ 337"/>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9"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40" name="フローチャート : 判断 339"/>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41" name="フローチャート : 判断 340"/>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42"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160927</xdr:rowOff>
    </xdr:from>
    <xdr:to>
      <xdr:col>14</xdr:col>
      <xdr:colOff>79375</xdr:colOff>
      <xdr:row>106</xdr:row>
      <xdr:rowOff>91077</xdr:rowOff>
    </xdr:to>
    <xdr:sp macro="" textlink="">
      <xdr:nvSpPr>
        <xdr:cNvPr id="348" name="円/楕円 347"/>
        <xdr:cNvSpPr/>
      </xdr:nvSpPr>
      <xdr:spPr>
        <a:xfrm>
          <a:off x="9588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82204</xdr:rowOff>
    </xdr:from>
    <xdr:ext cx="469744" cy="259045"/>
    <xdr:sp macro="" textlink="">
      <xdr:nvSpPr>
        <xdr:cNvPr id="349" name="n_1mainValue【市民会館】&#10;一人当たり面積"/>
        <xdr:cNvSpPr txBox="1"/>
      </xdr:nvSpPr>
      <xdr:spPr>
        <a:xfrm>
          <a:off x="93917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7" name="直線コネクタ 37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8" name="テキスト ボックス 37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9" name="直線コネクタ 37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0" name="テキスト ボックス 37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1" name="直線コネクタ 38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2" name="テキスト ボックス 38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3" name="直線コネクタ 38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4" name="テキスト ボックス 38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88" name="直線コネクタ 387"/>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9"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90" name="直線コネクタ 38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91"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92" name="直線コネクタ 391"/>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93"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94" name="フローチャート : 判断 393"/>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95" name="フローチャート : 判断 394"/>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96"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52070</xdr:rowOff>
    </xdr:from>
    <xdr:to>
      <xdr:col>22</xdr:col>
      <xdr:colOff>415925</xdr:colOff>
      <xdr:row>57</xdr:row>
      <xdr:rowOff>153670</xdr:rowOff>
    </xdr:to>
    <xdr:sp macro="" textlink="">
      <xdr:nvSpPr>
        <xdr:cNvPr id="402" name="円/楕円 401"/>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170197</xdr:rowOff>
    </xdr:from>
    <xdr:ext cx="405111" cy="259045"/>
    <xdr:sp macro="" textlink="">
      <xdr:nvSpPr>
        <xdr:cNvPr id="403" name="n_1mainValue【保健センター・保健所】&#10;有形固定資産減価償却率"/>
        <xdr:cNvSpPr txBox="1"/>
      </xdr:nvSpPr>
      <xdr:spPr>
        <a:xfrm>
          <a:off x="15266043"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29" name="直線コネクタ 428"/>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30"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31" name="直線コネクタ 430"/>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32"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33" name="直線コネクタ 432"/>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34"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5" name="フローチャート : 判断 434"/>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6" name="フローチャート : 判断 435"/>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437"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55335</xdr:rowOff>
    </xdr:from>
    <xdr:to>
      <xdr:col>31</xdr:col>
      <xdr:colOff>85725</xdr:colOff>
      <xdr:row>63</xdr:row>
      <xdr:rowOff>156935</xdr:rowOff>
    </xdr:to>
    <xdr:sp macro="" textlink="">
      <xdr:nvSpPr>
        <xdr:cNvPr id="443" name="円/楕円 442"/>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148062</xdr:rowOff>
    </xdr:from>
    <xdr:ext cx="469744" cy="259045"/>
    <xdr:sp macro="" textlink="">
      <xdr:nvSpPr>
        <xdr:cNvPr id="44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1" name="テキスト ボックス 47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3" name="テキスト ボックス 4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1" name="テキスト ボックス 4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85" name="直線コネクタ 484"/>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86"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7" name="直線コネクタ 486"/>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8"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89" name="直線コネクタ 48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90"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91" name="フローチャート : 判断 490"/>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92" name="フローチャート : 判断 491"/>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93"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29211</xdr:rowOff>
    </xdr:from>
    <xdr:to>
      <xdr:col>22</xdr:col>
      <xdr:colOff>415925</xdr:colOff>
      <xdr:row>103</xdr:row>
      <xdr:rowOff>130811</xdr:rowOff>
    </xdr:to>
    <xdr:sp macro="" textlink="">
      <xdr:nvSpPr>
        <xdr:cNvPr id="499" name="円/楕円 498"/>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147338</xdr:rowOff>
    </xdr:from>
    <xdr:ext cx="405111" cy="259045"/>
    <xdr:sp macro="" textlink="">
      <xdr:nvSpPr>
        <xdr:cNvPr id="500" name="n_1mainValue【庁舎】&#10;有形固定資産減価償却率"/>
        <xdr:cNvSpPr txBox="1"/>
      </xdr:nvSpPr>
      <xdr:spPr>
        <a:xfrm>
          <a:off x="15266043"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1" name="テキスト ボックス 5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2" name="直線コネクタ 5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3" name="テキスト ボックス 5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4" name="直線コネクタ 5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5" name="テキスト ボックス 5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6" name="直線コネクタ 5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7" name="テキスト ボックス 5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8" name="直線コネクタ 5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9" name="テキスト ボックス 5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0" name="直線コネクタ 5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1" name="テキスト ボックス 5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2" name="直線コネクタ 5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3" name="テキスト ボックス 5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27" name="直線コネクタ 526"/>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28"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29" name="直線コネクタ 528"/>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30"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31" name="直線コネクタ 530"/>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32"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33" name="フローチャート : 判断 53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34" name="フローチャート : 判断 53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3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89081</xdr:rowOff>
    </xdr:from>
    <xdr:to>
      <xdr:col>31</xdr:col>
      <xdr:colOff>85725</xdr:colOff>
      <xdr:row>106</xdr:row>
      <xdr:rowOff>19231</xdr:rowOff>
    </xdr:to>
    <xdr:sp macro="" textlink="">
      <xdr:nvSpPr>
        <xdr:cNvPr id="541" name="円/楕円 540"/>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10358</xdr:rowOff>
    </xdr:from>
    <xdr:ext cx="469744" cy="259045"/>
    <xdr:sp macro="" textlink="">
      <xdr:nvSpPr>
        <xdr:cNvPr id="542" name="n_1main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基準日時点で、平成</a:t>
          </a:r>
          <a:r>
            <a:rPr kumimoji="1" lang="en-US" altLang="ja-JP" sz="1300">
              <a:latin typeface="ＭＳ Ｐゴシック"/>
            </a:rPr>
            <a:t>28</a:t>
          </a:r>
          <a:r>
            <a:rPr kumimoji="1" lang="ja-JP" altLang="en-US" sz="1300">
              <a:latin typeface="ＭＳ Ｐゴシック"/>
            </a:rPr>
            <a:t>年度の固定資産台帳を整備中のため指標が算出できなかったことから、平成</a:t>
          </a:r>
          <a:r>
            <a:rPr kumimoji="1" lang="en-US" altLang="ja-JP" sz="1300">
              <a:latin typeface="ＭＳ Ｐゴシック"/>
            </a:rPr>
            <a:t>27</a:t>
          </a:r>
          <a:r>
            <a:rPr kumimoji="1" lang="ja-JP" altLang="en-US" sz="1300">
              <a:latin typeface="ＭＳ Ｐゴシック"/>
            </a:rPr>
            <a:t>年度の指標で分析を行った。</a:t>
          </a:r>
          <a:endParaRPr kumimoji="1" lang="en-US" altLang="ja-JP" sz="1300">
            <a:latin typeface="ＭＳ Ｐゴシック"/>
          </a:endParaRPr>
        </a:p>
        <a:p>
          <a:r>
            <a:rPr kumimoji="1" lang="ja-JP" altLang="en-US" sz="1300">
              <a:latin typeface="ＭＳ Ｐゴシック"/>
            </a:rPr>
            <a:t>類似団体と比較して有形固定資産減価償却率が高くなっている施設は町民会館、保健センター、庁舎であり、低くなっている施設は図書館、体育館・プール、福祉施設である。</a:t>
          </a:r>
          <a:endParaRPr kumimoji="1" lang="en-US" altLang="ja-JP" sz="1300">
            <a:latin typeface="ＭＳ Ｐゴシック"/>
          </a:endParaRPr>
        </a:p>
        <a:p>
          <a:r>
            <a:rPr kumimoji="1" lang="ja-JP" altLang="en-US" sz="1300">
              <a:latin typeface="ＭＳ Ｐゴシック"/>
            </a:rPr>
            <a:t>台風</a:t>
          </a:r>
          <a:r>
            <a:rPr kumimoji="1" lang="en-US" altLang="ja-JP" sz="1300">
              <a:latin typeface="ＭＳ Ｐゴシック"/>
            </a:rPr>
            <a:t>10</a:t>
          </a:r>
          <a:r>
            <a:rPr kumimoji="1" lang="ja-JP" altLang="en-US" sz="1300">
              <a:latin typeface="ＭＳ Ｐゴシック"/>
            </a:rPr>
            <a:t>号災害の復旧・復興を優先させるため、各施設における個別施設計画を平成</a:t>
          </a:r>
          <a:r>
            <a:rPr kumimoji="1" lang="en-US" altLang="ja-JP" sz="1300">
              <a:latin typeface="ＭＳ Ｐゴシック"/>
            </a:rPr>
            <a:t>32</a:t>
          </a:r>
          <a:r>
            <a:rPr kumimoji="1" lang="ja-JP" altLang="en-US" sz="1300">
              <a:latin typeface="ＭＳ Ｐゴシック"/>
            </a:rPr>
            <a:t>年度までに策定することとしており、策定後に老朽化対策等に取り組んでいくこととしている。</a:t>
          </a:r>
          <a:endParaRPr kumimoji="1" lang="en-US" altLang="ja-JP" sz="1300">
            <a:latin typeface="ＭＳ Ｐゴシック"/>
          </a:endParaRPr>
        </a:p>
        <a:p>
          <a:r>
            <a:rPr kumimoji="1" lang="ja-JP" altLang="en-US" sz="1300">
              <a:latin typeface="ＭＳ Ｐゴシック"/>
            </a:rPr>
            <a:t>なお、図書館の有形固定資産減価償却率が</a:t>
          </a:r>
          <a:r>
            <a:rPr kumimoji="1" lang="en-US" altLang="ja-JP" sz="1300">
              <a:latin typeface="ＭＳ Ｐゴシック"/>
            </a:rPr>
            <a:t>2.0</a:t>
          </a:r>
          <a:r>
            <a:rPr kumimoji="1" lang="ja-JP" altLang="en-US" sz="1300">
              <a:latin typeface="ＭＳ Ｐゴシック"/>
            </a:rPr>
            <a:t>％となっているのは、平成</a:t>
          </a:r>
          <a:r>
            <a:rPr kumimoji="1" lang="en-US" altLang="ja-JP" sz="1300">
              <a:latin typeface="ＭＳ Ｐゴシック"/>
            </a:rPr>
            <a:t>26</a:t>
          </a:r>
          <a:r>
            <a:rPr kumimoji="1" lang="ja-JP" altLang="en-US" sz="1300">
              <a:latin typeface="ＭＳ Ｐゴシック"/>
            </a:rPr>
            <a:t>年度に新設したことによるものである。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人口減少と高い高齢化率（Ｈ</a:t>
          </a:r>
          <a:r>
            <a:rPr kumimoji="1" lang="en-US" altLang="ja-JP" sz="1300">
              <a:latin typeface="ＭＳ Ｐゴシック"/>
            </a:rPr>
            <a:t>29.1.1</a:t>
          </a:r>
          <a:r>
            <a:rPr kumimoji="1" lang="ja-JP" altLang="en-US" sz="1300">
              <a:latin typeface="ＭＳ Ｐゴシック"/>
            </a:rPr>
            <a:t>現在</a:t>
          </a:r>
          <a:r>
            <a:rPr kumimoji="1" lang="en-US" altLang="ja-JP" sz="1300">
              <a:latin typeface="ＭＳ Ｐゴシック"/>
            </a:rPr>
            <a:t>40.59</a:t>
          </a:r>
          <a:r>
            <a:rPr kumimoji="1" lang="ja-JP" altLang="en-US" sz="1300">
              <a:latin typeface="ＭＳ Ｐゴシック"/>
            </a:rPr>
            <a:t>％）に加え、中心となる産業がなく、財政基盤が脆弱である。</a:t>
          </a:r>
          <a:endParaRPr kumimoji="1" lang="en-US" altLang="ja-JP" sz="1300">
            <a:latin typeface="ＭＳ Ｐゴシック"/>
          </a:endParaRPr>
        </a:p>
        <a:p>
          <a:r>
            <a:rPr kumimoji="1" lang="ja-JP" altLang="en-US" sz="1300">
              <a:latin typeface="ＭＳ Ｐゴシック"/>
            </a:rPr>
            <a:t>類似団体平均を</a:t>
          </a:r>
          <a:r>
            <a:rPr kumimoji="1" lang="en-US" altLang="ja-JP" sz="1300">
              <a:latin typeface="ＭＳ Ｐゴシック"/>
            </a:rPr>
            <a:t>0.11</a:t>
          </a:r>
          <a:r>
            <a:rPr kumimoji="1" lang="ja-JP" altLang="en-US" sz="1300">
              <a:latin typeface="ＭＳ Ｐゴシック"/>
            </a:rPr>
            <a:t>ポイント下回っており、依然として低い数値であることから、引き続き行政経費の削減や歳入の確保を図り財政の健全化に努める。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2" name="直線コネクタ 71"/>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9"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職員の年齢構成の変化に伴う人件費の削減や、一部事務組合に対するものを除く補助費等が削減となったほか、台風</a:t>
          </a:r>
          <a:r>
            <a:rPr kumimoji="1" lang="en-US" altLang="ja-JP" sz="1300">
              <a:latin typeface="ＭＳ Ｐゴシック"/>
            </a:rPr>
            <a:t>10</a:t>
          </a:r>
          <a:r>
            <a:rPr kumimoji="1" lang="ja-JP" altLang="en-US" sz="1300">
              <a:latin typeface="ＭＳ Ｐゴシック"/>
            </a:rPr>
            <a:t>号災害の発生により、通常事業を中止・休止したことにより、前年度比△</a:t>
          </a:r>
          <a:r>
            <a:rPr kumimoji="1" lang="en-US" altLang="ja-JP" sz="1300">
              <a:latin typeface="ＭＳ Ｐゴシック"/>
            </a:rPr>
            <a:t>1.7</a:t>
          </a:r>
          <a:r>
            <a:rPr kumimoji="1" lang="ja-JP" altLang="en-US" sz="1300">
              <a:latin typeface="ＭＳ Ｐゴシック"/>
            </a:rPr>
            <a:t>ポイントとなった。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155702</xdr:rowOff>
    </xdr:from>
    <xdr:to>
      <xdr:col>7</xdr:col>
      <xdr:colOff>152400</xdr:colOff>
      <xdr:row>61</xdr:row>
      <xdr:rowOff>66294</xdr:rowOff>
    </xdr:to>
    <xdr:cxnSp macro="">
      <xdr:nvCxnSpPr>
        <xdr:cNvPr id="130" name="直線コネクタ 129"/>
        <xdr:cNvCxnSpPr/>
      </xdr:nvCxnSpPr>
      <xdr:spPr>
        <a:xfrm flipV="1">
          <a:off x="4114800" y="1044270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61</xdr:row>
      <xdr:rowOff>124206</xdr:rowOff>
    </xdr:to>
    <xdr:cxnSp macro="">
      <xdr:nvCxnSpPr>
        <xdr:cNvPr id="133" name="直線コネクタ 132"/>
        <xdr:cNvCxnSpPr/>
      </xdr:nvCxnSpPr>
      <xdr:spPr>
        <a:xfrm flipV="1">
          <a:off x="3225800" y="105247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39878</xdr:rowOff>
    </xdr:from>
    <xdr:to>
      <xdr:col>4</xdr:col>
      <xdr:colOff>482600</xdr:colOff>
      <xdr:row>61</xdr:row>
      <xdr:rowOff>124206</xdr:rowOff>
    </xdr:to>
    <xdr:cxnSp macro="">
      <xdr:nvCxnSpPr>
        <xdr:cNvPr id="136" name="直線コネクタ 135"/>
        <xdr:cNvCxnSpPr/>
      </xdr:nvCxnSpPr>
      <xdr:spPr>
        <a:xfrm>
          <a:off x="2336800" y="1032687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8" name="テキスト ボックス 13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39878</xdr:rowOff>
    </xdr:from>
    <xdr:to>
      <xdr:col>3</xdr:col>
      <xdr:colOff>279400</xdr:colOff>
      <xdr:row>60</xdr:row>
      <xdr:rowOff>44704</xdr:rowOff>
    </xdr:to>
    <xdr:cxnSp macro="">
      <xdr:nvCxnSpPr>
        <xdr:cNvPr id="139" name="直線コネクタ 138"/>
        <xdr:cNvCxnSpPr/>
      </xdr:nvCxnSpPr>
      <xdr:spPr>
        <a:xfrm flipV="1">
          <a:off x="1447800" y="103268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104902</xdr:rowOff>
    </xdr:from>
    <xdr:to>
      <xdr:col>7</xdr:col>
      <xdr:colOff>203200</xdr:colOff>
      <xdr:row>61</xdr:row>
      <xdr:rowOff>35052</xdr:rowOff>
    </xdr:to>
    <xdr:sp macro="" textlink="">
      <xdr:nvSpPr>
        <xdr:cNvPr id="149" name="円/楕円 148"/>
        <xdr:cNvSpPr/>
      </xdr:nvSpPr>
      <xdr:spPr>
        <a:xfrm>
          <a:off x="4902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121429</xdr:rowOff>
    </xdr:from>
    <xdr:ext cx="762000" cy="259045"/>
    <xdr:sp macro="" textlink="">
      <xdr:nvSpPr>
        <xdr:cNvPr id="150" name="財政構造の弾力性該当値テキスト"/>
        <xdr:cNvSpPr txBox="1"/>
      </xdr:nvSpPr>
      <xdr:spPr>
        <a:xfrm>
          <a:off x="5041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51" name="円/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3" name="円/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160528</xdr:rowOff>
    </xdr:from>
    <xdr:to>
      <xdr:col>3</xdr:col>
      <xdr:colOff>330200</xdr:colOff>
      <xdr:row>60</xdr:row>
      <xdr:rowOff>90678</xdr:rowOff>
    </xdr:to>
    <xdr:sp macro="" textlink="">
      <xdr:nvSpPr>
        <xdr:cNvPr id="155" name="円/楕円 154"/>
        <xdr:cNvSpPr/>
      </xdr:nvSpPr>
      <xdr:spPr>
        <a:xfrm>
          <a:off x="2286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100855</xdr:rowOff>
    </xdr:from>
    <xdr:ext cx="762000" cy="259045"/>
    <xdr:sp macro="" textlink="">
      <xdr:nvSpPr>
        <xdr:cNvPr id="156" name="テキスト ボックス 155"/>
        <xdr:cNvSpPr txBox="1"/>
      </xdr:nvSpPr>
      <xdr:spPr>
        <a:xfrm>
          <a:off x="1955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165354</xdr:rowOff>
    </xdr:from>
    <xdr:to>
      <xdr:col>2</xdr:col>
      <xdr:colOff>127000</xdr:colOff>
      <xdr:row>60</xdr:row>
      <xdr:rowOff>95504</xdr:rowOff>
    </xdr:to>
    <xdr:sp macro="" textlink="">
      <xdr:nvSpPr>
        <xdr:cNvPr id="157" name="円/楕円 156"/>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105681</xdr:rowOff>
    </xdr:from>
    <xdr:ext cx="762000" cy="259045"/>
    <xdr:sp macro="" textlink="">
      <xdr:nvSpPr>
        <xdr:cNvPr id="158" name="テキスト ボックス 157"/>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[313,965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146,377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人件費及び維持補修費においては削減となったが、物件費においては、台風</a:t>
          </a:r>
          <a:r>
            <a:rPr kumimoji="1" lang="en-US" altLang="ja-JP" sz="1300">
              <a:latin typeface="ＭＳ Ｐゴシック"/>
            </a:rPr>
            <a:t>10</a:t>
          </a:r>
          <a:r>
            <a:rPr kumimoji="1" lang="ja-JP" altLang="en-US" sz="1300">
              <a:latin typeface="ＭＳ Ｐゴシック"/>
            </a:rPr>
            <a:t>号災害の発生に伴い災害救助費を中心として各費目において増加し、物件費の総額が前年度比</a:t>
          </a:r>
          <a:r>
            <a:rPr kumimoji="1" lang="en-US" altLang="ja-JP" sz="1300">
              <a:latin typeface="ＭＳ Ｐゴシック"/>
            </a:rPr>
            <a:t>23.5</a:t>
          </a:r>
          <a:r>
            <a:rPr kumimoji="1" lang="ja-JP" altLang="en-US" sz="1300">
              <a:latin typeface="ＭＳ Ｐゴシック"/>
            </a:rPr>
            <a:t>ポイント増加となった。</a:t>
          </a:r>
          <a:endParaRPr kumimoji="1" lang="en-US" altLang="ja-JP" sz="1300">
            <a:latin typeface="ＭＳ Ｐゴシック"/>
          </a:endParaRPr>
        </a:p>
        <a:p>
          <a:r>
            <a:rPr kumimoji="1" lang="ja-JP" altLang="en-US" sz="1300">
              <a:latin typeface="ＭＳ Ｐゴシック"/>
            </a:rPr>
            <a:t>このことにより、人口</a:t>
          </a:r>
          <a:r>
            <a:rPr kumimoji="1" lang="en-US" altLang="ja-JP" sz="1300">
              <a:latin typeface="ＭＳ Ｐゴシック"/>
            </a:rPr>
            <a:t>1</a:t>
          </a:r>
          <a:r>
            <a:rPr kumimoji="1" lang="ja-JP" altLang="en-US" sz="1300">
              <a:latin typeface="ＭＳ Ｐゴシック"/>
            </a:rPr>
            <a:t>人当たり人件費・物件費等決算額が前年度比</a:t>
          </a:r>
          <a:r>
            <a:rPr kumimoji="1" lang="en-US" altLang="ja-JP" sz="1300">
              <a:latin typeface="ＭＳ Ｐゴシック"/>
            </a:rPr>
            <a:t>37,087</a:t>
          </a:r>
          <a:r>
            <a:rPr kumimoji="1" lang="ja-JP" altLang="en-US" sz="1300">
              <a:latin typeface="ＭＳ Ｐゴシック"/>
            </a:rPr>
            <a:t>円増加となった。</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110210</xdr:rowOff>
    </xdr:from>
    <xdr:to>
      <xdr:col>7</xdr:col>
      <xdr:colOff>152400</xdr:colOff>
      <xdr:row>85</xdr:row>
      <xdr:rowOff>87912</xdr:rowOff>
    </xdr:to>
    <xdr:cxnSp macro="">
      <xdr:nvCxnSpPr>
        <xdr:cNvPr id="193" name="直線コネクタ 192"/>
        <xdr:cNvCxnSpPr/>
      </xdr:nvCxnSpPr>
      <xdr:spPr>
        <a:xfrm>
          <a:off x="4114800" y="14512010"/>
          <a:ext cx="838200" cy="14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37531</xdr:rowOff>
    </xdr:from>
    <xdr:to>
      <xdr:col>6</xdr:col>
      <xdr:colOff>0</xdr:colOff>
      <xdr:row>84</xdr:row>
      <xdr:rowOff>110210</xdr:rowOff>
    </xdr:to>
    <xdr:cxnSp macro="">
      <xdr:nvCxnSpPr>
        <xdr:cNvPr id="196" name="直線コネクタ 195"/>
        <xdr:cNvCxnSpPr/>
      </xdr:nvCxnSpPr>
      <xdr:spPr>
        <a:xfrm>
          <a:off x="3225800" y="14439331"/>
          <a:ext cx="889000" cy="7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37531</xdr:rowOff>
    </xdr:from>
    <xdr:to>
      <xdr:col>4</xdr:col>
      <xdr:colOff>482600</xdr:colOff>
      <xdr:row>86</xdr:row>
      <xdr:rowOff>53329</xdr:rowOff>
    </xdr:to>
    <xdr:cxnSp macro="">
      <xdr:nvCxnSpPr>
        <xdr:cNvPr id="199" name="直線コネクタ 198"/>
        <xdr:cNvCxnSpPr/>
      </xdr:nvCxnSpPr>
      <xdr:spPr>
        <a:xfrm flipV="1">
          <a:off x="2336800" y="14439331"/>
          <a:ext cx="889000" cy="3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165764</xdr:rowOff>
    </xdr:from>
    <xdr:to>
      <xdr:col>3</xdr:col>
      <xdr:colOff>279400</xdr:colOff>
      <xdr:row>86</xdr:row>
      <xdr:rowOff>53329</xdr:rowOff>
    </xdr:to>
    <xdr:cxnSp macro="">
      <xdr:nvCxnSpPr>
        <xdr:cNvPr id="202" name="直線コネクタ 201"/>
        <xdr:cNvCxnSpPr/>
      </xdr:nvCxnSpPr>
      <xdr:spPr>
        <a:xfrm>
          <a:off x="1447800" y="14739014"/>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37112</xdr:rowOff>
    </xdr:from>
    <xdr:to>
      <xdr:col>7</xdr:col>
      <xdr:colOff>203200</xdr:colOff>
      <xdr:row>85</xdr:row>
      <xdr:rowOff>138712</xdr:rowOff>
    </xdr:to>
    <xdr:sp macro="" textlink="">
      <xdr:nvSpPr>
        <xdr:cNvPr id="212" name="円/楕円 211"/>
        <xdr:cNvSpPr/>
      </xdr:nvSpPr>
      <xdr:spPr>
        <a:xfrm>
          <a:off x="4902200" y="146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9189</xdr:rowOff>
    </xdr:from>
    <xdr:ext cx="762000" cy="259045"/>
    <xdr:sp macro="" textlink="">
      <xdr:nvSpPr>
        <xdr:cNvPr id="213" name="人件費・物件費等の状況該当値テキスト"/>
        <xdr:cNvSpPr txBox="1"/>
      </xdr:nvSpPr>
      <xdr:spPr>
        <a:xfrm>
          <a:off x="5041900" y="1458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313,965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59410</xdr:rowOff>
    </xdr:from>
    <xdr:to>
      <xdr:col>6</xdr:col>
      <xdr:colOff>50800</xdr:colOff>
      <xdr:row>84</xdr:row>
      <xdr:rowOff>161010</xdr:rowOff>
    </xdr:to>
    <xdr:sp macro="" textlink="">
      <xdr:nvSpPr>
        <xdr:cNvPr id="214" name="円/楕円 213"/>
        <xdr:cNvSpPr/>
      </xdr:nvSpPr>
      <xdr:spPr>
        <a:xfrm>
          <a:off x="4064000" y="144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145787</xdr:rowOff>
    </xdr:from>
    <xdr:ext cx="736600" cy="259045"/>
    <xdr:sp macro="" textlink="">
      <xdr:nvSpPr>
        <xdr:cNvPr id="215" name="テキスト ボックス 214"/>
        <xdr:cNvSpPr txBox="1"/>
      </xdr:nvSpPr>
      <xdr:spPr>
        <a:xfrm>
          <a:off x="3733800" y="14547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276,878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158181</xdr:rowOff>
    </xdr:from>
    <xdr:to>
      <xdr:col>4</xdr:col>
      <xdr:colOff>533400</xdr:colOff>
      <xdr:row>84</xdr:row>
      <xdr:rowOff>88331</xdr:rowOff>
    </xdr:to>
    <xdr:sp macro="" textlink="">
      <xdr:nvSpPr>
        <xdr:cNvPr id="216" name="円/楕円 215"/>
        <xdr:cNvSpPr/>
      </xdr:nvSpPr>
      <xdr:spPr>
        <a:xfrm>
          <a:off x="3175000" y="143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73108</xdr:rowOff>
    </xdr:from>
    <xdr:ext cx="762000" cy="259045"/>
    <xdr:sp macro="" textlink="">
      <xdr:nvSpPr>
        <xdr:cNvPr id="217" name="テキスト ボックス 216"/>
        <xdr:cNvSpPr txBox="1"/>
      </xdr:nvSpPr>
      <xdr:spPr>
        <a:xfrm>
          <a:off x="2844800" y="1447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258,806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2529</xdr:rowOff>
    </xdr:from>
    <xdr:to>
      <xdr:col>3</xdr:col>
      <xdr:colOff>330200</xdr:colOff>
      <xdr:row>86</xdr:row>
      <xdr:rowOff>104129</xdr:rowOff>
    </xdr:to>
    <xdr:sp macro="" textlink="">
      <xdr:nvSpPr>
        <xdr:cNvPr id="218" name="円/楕円 217"/>
        <xdr:cNvSpPr/>
      </xdr:nvSpPr>
      <xdr:spPr>
        <a:xfrm>
          <a:off x="2286000" y="147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88906</xdr:rowOff>
    </xdr:from>
    <xdr:ext cx="762000" cy="259045"/>
    <xdr:sp macro="" textlink="">
      <xdr:nvSpPr>
        <xdr:cNvPr id="219" name="テキスト ボックス 218"/>
        <xdr:cNvSpPr txBox="1"/>
      </xdr:nvSpPr>
      <xdr:spPr>
        <a:xfrm>
          <a:off x="1955800" y="1483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347,997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114964</xdr:rowOff>
    </xdr:from>
    <xdr:to>
      <xdr:col>2</xdr:col>
      <xdr:colOff>127000</xdr:colOff>
      <xdr:row>86</xdr:row>
      <xdr:rowOff>45114</xdr:rowOff>
    </xdr:to>
    <xdr:sp macro="" textlink="">
      <xdr:nvSpPr>
        <xdr:cNvPr id="220" name="円/楕円 219"/>
        <xdr:cNvSpPr/>
      </xdr:nvSpPr>
      <xdr:spPr>
        <a:xfrm>
          <a:off x="1397000" y="146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29891</xdr:rowOff>
    </xdr:from>
    <xdr:ext cx="762000" cy="259045"/>
    <xdr:sp macro="" textlink="">
      <xdr:nvSpPr>
        <xdr:cNvPr id="221" name="テキスト ボックス 220"/>
        <xdr:cNvSpPr txBox="1"/>
      </xdr:nvSpPr>
      <xdr:spPr>
        <a:xfrm>
          <a:off x="1066800" y="147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a:t>
          </a:r>
          <a:r>
            <a:rPr kumimoji="1" lang="en-US" altLang="ja-JP" sz="1300">
              <a:latin typeface="ＭＳ Ｐゴシック"/>
            </a:rPr>
            <a:t>0.6</a:t>
          </a:r>
          <a:r>
            <a:rPr kumimoji="1" lang="ja-JP" altLang="en-US" sz="1300">
              <a:latin typeface="ＭＳ Ｐゴシック"/>
            </a:rPr>
            <a:t>ポイント上回ったが、同水準を維持しつつ、地域における民間給与水準の適正な反映等により給与の適正化に努める。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168487</xdr:rowOff>
    </xdr:to>
    <xdr:cxnSp macro="">
      <xdr:nvCxnSpPr>
        <xdr:cNvPr id="255" name="直線コネクタ 254"/>
        <xdr:cNvCxnSpPr/>
      </xdr:nvCxnSpPr>
      <xdr:spPr>
        <a:xfrm>
          <a:off x="16179800" y="1472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152400</xdr:rowOff>
    </xdr:to>
    <xdr:cxnSp macro="">
      <xdr:nvCxnSpPr>
        <xdr:cNvPr id="258" name="直線コネクタ 257"/>
        <xdr:cNvCxnSpPr/>
      </xdr:nvCxnSpPr>
      <xdr:spPr>
        <a:xfrm>
          <a:off x="15290800" y="1457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85</xdr:row>
      <xdr:rowOff>7620</xdr:rowOff>
    </xdr:to>
    <xdr:cxnSp macro="">
      <xdr:nvCxnSpPr>
        <xdr:cNvPr id="261" name="直線コネクタ 260"/>
        <xdr:cNvCxnSpPr/>
      </xdr:nvCxnSpPr>
      <xdr:spPr>
        <a:xfrm flipV="1">
          <a:off x="14401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96520</xdr:rowOff>
    </xdr:to>
    <xdr:cxnSp macro="">
      <xdr:nvCxnSpPr>
        <xdr:cNvPr id="264" name="直線コネクタ 263"/>
        <xdr:cNvCxnSpPr/>
      </xdr:nvCxnSpPr>
      <xdr:spPr>
        <a:xfrm flipV="1">
          <a:off x="13512800" y="1458087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8" name="テキスト ボックス 267"/>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6" name="円/楕円 275"/>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7" name="テキスト ボックス 276"/>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8" name="円/楕円 277"/>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79" name="テキスト ボックス 278"/>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0" name="円/楕円 279"/>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1" name="テキスト ボックス 280"/>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2" name="円/楕円 281"/>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3" name="テキスト ボックス 282"/>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台風</a:t>
          </a:r>
          <a:r>
            <a:rPr kumimoji="1" lang="en-US" altLang="ja-JP" sz="1300">
              <a:latin typeface="ＭＳ Ｐゴシック"/>
            </a:rPr>
            <a:t>10</a:t>
          </a:r>
          <a:r>
            <a:rPr kumimoji="1" lang="ja-JP" altLang="en-US" sz="1300">
              <a:latin typeface="ＭＳ Ｐゴシック"/>
            </a:rPr>
            <a:t>号災害で町全域が被災し、その災害復旧を行うためのマンパワー不足を補うため、通常採用のほかに災害復旧に従事する職員の採用を行ったことにより前年度比</a:t>
          </a:r>
          <a:r>
            <a:rPr kumimoji="1" lang="en-US" altLang="ja-JP" sz="1300">
              <a:latin typeface="ＭＳ Ｐゴシック"/>
            </a:rPr>
            <a:t>1.28</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このため、災害復旧事業の完了後に改めて適正な定員管理を行う必要がある。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88614</xdr:rowOff>
    </xdr:from>
    <xdr:to>
      <xdr:col>24</xdr:col>
      <xdr:colOff>558800</xdr:colOff>
      <xdr:row>61</xdr:row>
      <xdr:rowOff>165830</xdr:rowOff>
    </xdr:to>
    <xdr:cxnSp macro="">
      <xdr:nvCxnSpPr>
        <xdr:cNvPr id="314" name="直線コネクタ 313"/>
        <xdr:cNvCxnSpPr/>
      </xdr:nvCxnSpPr>
      <xdr:spPr>
        <a:xfrm>
          <a:off x="16179800" y="105470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51816</xdr:rowOff>
    </xdr:from>
    <xdr:to>
      <xdr:col>23</xdr:col>
      <xdr:colOff>406400</xdr:colOff>
      <xdr:row>61</xdr:row>
      <xdr:rowOff>88614</xdr:rowOff>
    </xdr:to>
    <xdr:cxnSp macro="">
      <xdr:nvCxnSpPr>
        <xdr:cNvPr id="317" name="直線コネクタ 316"/>
        <xdr:cNvCxnSpPr/>
      </xdr:nvCxnSpPr>
      <xdr:spPr>
        <a:xfrm>
          <a:off x="15290800" y="10510266"/>
          <a:ext cx="8890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164750</xdr:rowOff>
    </xdr:from>
    <xdr:to>
      <xdr:col>22</xdr:col>
      <xdr:colOff>203200</xdr:colOff>
      <xdr:row>61</xdr:row>
      <xdr:rowOff>51816</xdr:rowOff>
    </xdr:to>
    <xdr:cxnSp macro="">
      <xdr:nvCxnSpPr>
        <xdr:cNvPr id="320" name="直線コネクタ 319"/>
        <xdr:cNvCxnSpPr/>
      </xdr:nvCxnSpPr>
      <xdr:spPr>
        <a:xfrm>
          <a:off x="14401800" y="10451750"/>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2" name="テキスト ボックス 321"/>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142431</xdr:rowOff>
    </xdr:from>
    <xdr:to>
      <xdr:col>21</xdr:col>
      <xdr:colOff>0</xdr:colOff>
      <xdr:row>60</xdr:row>
      <xdr:rowOff>164750</xdr:rowOff>
    </xdr:to>
    <xdr:cxnSp macro="">
      <xdr:nvCxnSpPr>
        <xdr:cNvPr id="323" name="直線コネクタ 322"/>
        <xdr:cNvCxnSpPr/>
      </xdr:nvCxnSpPr>
      <xdr:spPr>
        <a:xfrm>
          <a:off x="13512800" y="10429431"/>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5" name="テキスト ボックス 324"/>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7" name="テキスト ボックス 326"/>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115030</xdr:rowOff>
    </xdr:from>
    <xdr:to>
      <xdr:col>24</xdr:col>
      <xdr:colOff>609600</xdr:colOff>
      <xdr:row>62</xdr:row>
      <xdr:rowOff>45180</xdr:rowOff>
    </xdr:to>
    <xdr:sp macro="" textlink="">
      <xdr:nvSpPr>
        <xdr:cNvPr id="333" name="円/楕円 332"/>
        <xdr:cNvSpPr/>
      </xdr:nvSpPr>
      <xdr:spPr>
        <a:xfrm>
          <a:off x="169672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87107</xdr:rowOff>
    </xdr:from>
    <xdr:ext cx="762000" cy="259045"/>
    <xdr:sp macro="" textlink="">
      <xdr:nvSpPr>
        <xdr:cNvPr id="334" name="定員管理の状況該当値テキスト"/>
        <xdr:cNvSpPr txBox="1"/>
      </xdr:nvSpPr>
      <xdr:spPr>
        <a:xfrm>
          <a:off x="17106900" y="105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37814</xdr:rowOff>
    </xdr:from>
    <xdr:to>
      <xdr:col>23</xdr:col>
      <xdr:colOff>457200</xdr:colOff>
      <xdr:row>61</xdr:row>
      <xdr:rowOff>139414</xdr:rowOff>
    </xdr:to>
    <xdr:sp macro="" textlink="">
      <xdr:nvSpPr>
        <xdr:cNvPr id="335" name="円/楕円 334"/>
        <xdr:cNvSpPr/>
      </xdr:nvSpPr>
      <xdr:spPr>
        <a:xfrm>
          <a:off x="16129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124191</xdr:rowOff>
    </xdr:from>
    <xdr:ext cx="736600" cy="259045"/>
    <xdr:sp macro="" textlink="">
      <xdr:nvSpPr>
        <xdr:cNvPr id="336" name="テキスト ボックス 335"/>
        <xdr:cNvSpPr txBox="1"/>
      </xdr:nvSpPr>
      <xdr:spPr>
        <a:xfrm>
          <a:off x="15798800" y="1058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1016</xdr:rowOff>
    </xdr:from>
    <xdr:to>
      <xdr:col>22</xdr:col>
      <xdr:colOff>254000</xdr:colOff>
      <xdr:row>61</xdr:row>
      <xdr:rowOff>102616</xdr:rowOff>
    </xdr:to>
    <xdr:sp macro="" textlink="">
      <xdr:nvSpPr>
        <xdr:cNvPr id="337" name="円/楕円 336"/>
        <xdr:cNvSpPr/>
      </xdr:nvSpPr>
      <xdr:spPr>
        <a:xfrm>
          <a:off x="15240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87393</xdr:rowOff>
    </xdr:from>
    <xdr:ext cx="762000" cy="259045"/>
    <xdr:sp macro="" textlink="">
      <xdr:nvSpPr>
        <xdr:cNvPr id="338" name="テキスト ボックス 337"/>
        <xdr:cNvSpPr txBox="1"/>
      </xdr:nvSpPr>
      <xdr:spPr>
        <a:xfrm>
          <a:off x="14909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113950</xdr:rowOff>
    </xdr:from>
    <xdr:to>
      <xdr:col>21</xdr:col>
      <xdr:colOff>50800</xdr:colOff>
      <xdr:row>61</xdr:row>
      <xdr:rowOff>44100</xdr:rowOff>
    </xdr:to>
    <xdr:sp macro="" textlink="">
      <xdr:nvSpPr>
        <xdr:cNvPr id="339" name="円/楕円 338"/>
        <xdr:cNvSpPr/>
      </xdr:nvSpPr>
      <xdr:spPr>
        <a:xfrm>
          <a:off x="143510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28877</xdr:rowOff>
    </xdr:from>
    <xdr:ext cx="762000" cy="259045"/>
    <xdr:sp macro="" textlink="">
      <xdr:nvSpPr>
        <xdr:cNvPr id="340" name="テキスト ボックス 339"/>
        <xdr:cNvSpPr txBox="1"/>
      </xdr:nvSpPr>
      <xdr:spPr>
        <a:xfrm>
          <a:off x="14020800" y="104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91631</xdr:rowOff>
    </xdr:from>
    <xdr:to>
      <xdr:col>19</xdr:col>
      <xdr:colOff>533400</xdr:colOff>
      <xdr:row>61</xdr:row>
      <xdr:rowOff>21781</xdr:rowOff>
    </xdr:to>
    <xdr:sp macro="" textlink="">
      <xdr:nvSpPr>
        <xdr:cNvPr id="341" name="円/楕円 340"/>
        <xdr:cNvSpPr/>
      </xdr:nvSpPr>
      <xdr:spPr>
        <a:xfrm>
          <a:off x="13462000" y="103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6558</xdr:rowOff>
    </xdr:from>
    <xdr:ext cx="762000" cy="259045"/>
    <xdr:sp macro="" textlink="">
      <xdr:nvSpPr>
        <xdr:cNvPr id="342" name="テキスト ボックス 341"/>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1.8</a:t>
          </a:r>
          <a:r>
            <a:rPr kumimoji="1" lang="ja-JP" altLang="en-US" sz="1300">
              <a:latin typeface="ＭＳ Ｐゴシック"/>
            </a:rPr>
            <a:t>ポイント下回っており、比率自体は前年比を上回っているが近年同水準で推移している。</a:t>
          </a:r>
          <a:endParaRPr kumimoji="1" lang="en-US" altLang="ja-JP" sz="1300">
            <a:latin typeface="ＭＳ Ｐゴシック"/>
          </a:endParaRPr>
        </a:p>
        <a:p>
          <a:r>
            <a:rPr kumimoji="1" lang="ja-JP" altLang="en-US" sz="1300">
              <a:latin typeface="ＭＳ Ｐゴシック"/>
            </a:rPr>
            <a:t>しかし、台風</a:t>
          </a:r>
          <a:r>
            <a:rPr kumimoji="1" lang="en-US" altLang="ja-JP" sz="1300">
              <a:latin typeface="ＭＳ Ｐゴシック"/>
            </a:rPr>
            <a:t>10</a:t>
          </a:r>
          <a:r>
            <a:rPr kumimoji="1" lang="ja-JP" altLang="en-US" sz="1300">
              <a:latin typeface="ＭＳ Ｐゴシック"/>
            </a:rPr>
            <a:t>号災害で町全域が被災したことで、災害復旧事業債の同意等予定額が</a:t>
          </a:r>
          <a:r>
            <a:rPr kumimoji="1" lang="en-US" altLang="ja-JP" sz="1300">
              <a:latin typeface="ＭＳ Ｐゴシック"/>
            </a:rPr>
            <a:t>4,848,400</a:t>
          </a:r>
          <a:r>
            <a:rPr kumimoji="1" lang="ja-JP" altLang="en-US" sz="1300">
              <a:latin typeface="ＭＳ Ｐゴシック"/>
            </a:rPr>
            <a:t>千円（うち公営企業災害復旧事業債同意等額</a:t>
          </a:r>
          <a:r>
            <a:rPr kumimoji="1" lang="en-US" altLang="ja-JP" sz="1300">
              <a:latin typeface="ＭＳ Ｐゴシック"/>
            </a:rPr>
            <a:t>265,800</a:t>
          </a:r>
          <a:r>
            <a:rPr kumimoji="1" lang="ja-JP" altLang="en-US" sz="1300">
              <a:latin typeface="ＭＳ Ｐゴシック"/>
            </a:rPr>
            <a:t>千円）となっており、後年度においても災害復旧事業債の新規発行が見込まれることから、今後においては、より一層将来展望を見据えた健全財政の運営に努める必要がある。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18288</xdr:rowOff>
    </xdr:from>
    <xdr:to>
      <xdr:col>24</xdr:col>
      <xdr:colOff>558800</xdr:colOff>
      <xdr:row>41</xdr:row>
      <xdr:rowOff>37592</xdr:rowOff>
    </xdr:to>
    <xdr:cxnSp macro="">
      <xdr:nvCxnSpPr>
        <xdr:cNvPr id="373" name="直線コネクタ 372"/>
        <xdr:cNvCxnSpPr/>
      </xdr:nvCxnSpPr>
      <xdr:spPr>
        <a:xfrm>
          <a:off x="16179800" y="70477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18288</xdr:rowOff>
    </xdr:from>
    <xdr:to>
      <xdr:col>23</xdr:col>
      <xdr:colOff>406400</xdr:colOff>
      <xdr:row>41</xdr:row>
      <xdr:rowOff>42418</xdr:rowOff>
    </xdr:to>
    <xdr:cxnSp macro="">
      <xdr:nvCxnSpPr>
        <xdr:cNvPr id="376" name="直線コネクタ 375"/>
        <xdr:cNvCxnSpPr/>
      </xdr:nvCxnSpPr>
      <xdr:spPr>
        <a:xfrm flipV="1">
          <a:off x="15290800" y="704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109982</xdr:rowOff>
    </xdr:to>
    <xdr:cxnSp macro="">
      <xdr:nvCxnSpPr>
        <xdr:cNvPr id="379" name="直線コネクタ 378"/>
        <xdr:cNvCxnSpPr/>
      </xdr:nvCxnSpPr>
      <xdr:spPr>
        <a:xfrm flipV="1">
          <a:off x="14401800" y="707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81" name="テキスト ボックス 38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167894</xdr:rowOff>
    </xdr:to>
    <xdr:cxnSp macro="">
      <xdr:nvCxnSpPr>
        <xdr:cNvPr id="382" name="直線コネクタ 381"/>
        <xdr:cNvCxnSpPr/>
      </xdr:nvCxnSpPr>
      <xdr:spPr>
        <a:xfrm flipV="1">
          <a:off x="13512800" y="71394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4" name="テキスト ボックス 383"/>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6" name="テキスト ボックス 385"/>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158242</xdr:rowOff>
    </xdr:from>
    <xdr:to>
      <xdr:col>24</xdr:col>
      <xdr:colOff>609600</xdr:colOff>
      <xdr:row>41</xdr:row>
      <xdr:rowOff>88392</xdr:rowOff>
    </xdr:to>
    <xdr:sp macro="" textlink="">
      <xdr:nvSpPr>
        <xdr:cNvPr id="392" name="円/楕円 391"/>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3319</xdr:rowOff>
    </xdr:from>
    <xdr:ext cx="762000" cy="259045"/>
    <xdr:sp macro="" textlink="">
      <xdr:nvSpPr>
        <xdr:cNvPr id="393"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138938</xdr:rowOff>
    </xdr:from>
    <xdr:to>
      <xdr:col>23</xdr:col>
      <xdr:colOff>457200</xdr:colOff>
      <xdr:row>41</xdr:row>
      <xdr:rowOff>69088</xdr:rowOff>
    </xdr:to>
    <xdr:sp macro="" textlink="">
      <xdr:nvSpPr>
        <xdr:cNvPr id="394" name="円/楕円 393"/>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79265</xdr:rowOff>
    </xdr:from>
    <xdr:ext cx="736600" cy="259045"/>
    <xdr:sp macro="" textlink="">
      <xdr:nvSpPr>
        <xdr:cNvPr id="395" name="テキスト ボックス 394"/>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396" name="円/楕円 395"/>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397" name="テキスト ボックス 396"/>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398" name="円/楕円 397"/>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399" name="テキスト ボックス 39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0" name="円/楕円 399"/>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1" name="テキスト ボックス 400"/>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前年度に引き続き、将来負担額より充当可能財源が多かったことから、比率は生じなかった。</a:t>
          </a:r>
          <a:endParaRPr kumimoji="1" lang="en-US" altLang="ja-JP" sz="1300">
            <a:latin typeface="ＭＳ Ｐゴシック"/>
          </a:endParaRPr>
        </a:p>
        <a:p>
          <a:r>
            <a:rPr kumimoji="1" lang="ja-JP" altLang="en-US" sz="1300">
              <a:latin typeface="ＭＳ Ｐゴシック"/>
            </a:rPr>
            <a:t>今後も義務的経費の削減を中心とする行政改革を推進し財政健全化に努める。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9" name="フローチャート : 判断 438"/>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0" name="テキスト ボックス 439"/>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41" name="フローチャート : 判断 440"/>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2" name="テキスト ボックス 441"/>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3" name="フローチャート : 判断 442"/>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4" name="テキスト ボックス 443"/>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年齢構成の変化により前年度比</a:t>
          </a:r>
          <a:r>
            <a:rPr kumimoji="1" lang="en-US" altLang="ja-JP" sz="1300">
              <a:latin typeface="ＭＳ Ｐゴシック"/>
            </a:rPr>
            <a:t>1.1</a:t>
          </a:r>
          <a:r>
            <a:rPr kumimoji="1" lang="ja-JP" altLang="en-US" sz="1300">
              <a:latin typeface="ＭＳ Ｐゴシック"/>
            </a:rPr>
            <a:t>ポイント減少し、類似団体平均比較においても</a:t>
          </a:r>
          <a:r>
            <a:rPr kumimoji="1" lang="en-US" altLang="ja-JP" sz="1300">
              <a:latin typeface="ＭＳ Ｐゴシック"/>
            </a:rPr>
            <a:t>3.4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同水準を維持するため、適正な定員管理による経費の削減に努める。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40132</xdr:rowOff>
    </xdr:to>
    <xdr:cxnSp macro="">
      <xdr:nvCxnSpPr>
        <xdr:cNvPr id="64" name="直線コネクタ 63"/>
        <xdr:cNvCxnSpPr/>
      </xdr:nvCxnSpPr>
      <xdr:spPr>
        <a:xfrm flipV="1">
          <a:off x="3987800" y="61620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99568</xdr:rowOff>
    </xdr:to>
    <xdr:cxnSp macro="">
      <xdr:nvCxnSpPr>
        <xdr:cNvPr id="67" name="直線コネクタ 66"/>
        <xdr:cNvCxnSpPr/>
      </xdr:nvCxnSpPr>
      <xdr:spPr>
        <a:xfrm flipV="1">
          <a:off x="3098800" y="6212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99568</xdr:rowOff>
    </xdr:to>
    <xdr:cxnSp macro="">
      <xdr:nvCxnSpPr>
        <xdr:cNvPr id="70" name="直線コネクタ 69"/>
        <xdr:cNvCxnSpPr/>
      </xdr:nvCxnSpPr>
      <xdr:spPr>
        <a:xfrm>
          <a:off x="2209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72" name="テキスト ボックス 71"/>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49276</xdr:rowOff>
    </xdr:from>
    <xdr:to>
      <xdr:col>3</xdr:col>
      <xdr:colOff>142875</xdr:colOff>
      <xdr:row>36</xdr:row>
      <xdr:rowOff>99568</xdr:rowOff>
    </xdr:to>
    <xdr:cxnSp macro="">
      <xdr:nvCxnSpPr>
        <xdr:cNvPr id="73" name="直線コネクタ 72"/>
        <xdr:cNvCxnSpPr/>
      </xdr:nvCxnSpPr>
      <xdr:spPr>
        <a:xfrm flipV="1">
          <a:off x="1320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75" name="テキスト ボックス 74"/>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77" name="テキスト ボックス 76"/>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5" name="円/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48768</xdr:rowOff>
    </xdr:from>
    <xdr:to>
      <xdr:col>4</xdr:col>
      <xdr:colOff>396875</xdr:colOff>
      <xdr:row>36</xdr:row>
      <xdr:rowOff>150368</xdr:rowOff>
    </xdr:to>
    <xdr:sp macro="" textlink="">
      <xdr:nvSpPr>
        <xdr:cNvPr id="87" name="円/楕円 86"/>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135145</xdr:rowOff>
    </xdr:from>
    <xdr:ext cx="762000" cy="259045"/>
    <xdr:sp macro="" textlink="">
      <xdr:nvSpPr>
        <xdr:cNvPr id="88" name="テキスト ボックス 87"/>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84853</xdr:rowOff>
    </xdr:from>
    <xdr:ext cx="762000" cy="259045"/>
    <xdr:sp macro="" textlink="">
      <xdr:nvSpPr>
        <xdr:cNvPr id="90" name="テキスト ボックス 89"/>
        <xdr:cNvSpPr txBox="1"/>
      </xdr:nvSpPr>
      <xdr:spPr>
        <a:xfrm>
          <a:off x="1828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1" name="円/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135145</xdr:rowOff>
    </xdr:from>
    <xdr:ext cx="762000" cy="259045"/>
    <xdr:sp macro="" textlink="">
      <xdr:nvSpPr>
        <xdr:cNvPr id="92" name="テキスト ボックス 91"/>
        <xdr:cNvSpPr txBox="1"/>
      </xdr:nvSpPr>
      <xdr:spPr>
        <a:xfrm>
          <a:off x="93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0.6</a:t>
          </a:r>
          <a:r>
            <a:rPr kumimoji="1" lang="ja-JP" altLang="en-US" sz="1300">
              <a:latin typeface="ＭＳ Ｐゴシック"/>
            </a:rPr>
            <a:t>ポイント増加しているが、類似団体平均比較においては</a:t>
          </a:r>
          <a:r>
            <a:rPr kumimoji="1" lang="en-US" altLang="ja-JP" sz="1300">
              <a:latin typeface="ＭＳ Ｐゴシック"/>
            </a:rPr>
            <a:t>2.4</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同水準で推移しているが、継続して経常経費の削減に努める。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123190</xdr:rowOff>
    </xdr:to>
    <xdr:cxnSp macro="">
      <xdr:nvCxnSpPr>
        <xdr:cNvPr id="125" name="直線コネクタ 124"/>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100330</xdr:rowOff>
    </xdr:to>
    <xdr:cxnSp macro="">
      <xdr:nvCxnSpPr>
        <xdr:cNvPr id="128" name="直線コネクタ 127"/>
        <xdr:cNvCxnSpPr/>
      </xdr:nvCxnSpPr>
      <xdr:spPr>
        <a:xfrm flipV="1">
          <a:off x="14782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100330</xdr:rowOff>
    </xdr:to>
    <xdr:cxnSp macro="">
      <xdr:nvCxnSpPr>
        <xdr:cNvPr id="131" name="直線コネクタ 130"/>
        <xdr:cNvCxnSpPr/>
      </xdr:nvCxnSpPr>
      <xdr:spPr>
        <a:xfrm>
          <a:off x="13893800" y="2565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165100</xdr:rowOff>
    </xdr:to>
    <xdr:cxnSp macro="">
      <xdr:nvCxnSpPr>
        <xdr:cNvPr id="134" name="直線コネクタ 133"/>
        <xdr:cNvCxnSpPr/>
      </xdr:nvCxnSpPr>
      <xdr:spPr>
        <a:xfrm>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0.5</a:t>
          </a:r>
          <a:r>
            <a:rPr kumimoji="1" lang="ja-JP" altLang="en-US" sz="1300">
              <a:latin typeface="ＭＳ Ｐゴシック"/>
            </a:rPr>
            <a:t>ポイント減少し、類似団体平均比較においても</a:t>
          </a:r>
          <a:r>
            <a:rPr kumimoji="1" lang="en-US" altLang="ja-JP" sz="1300">
              <a:latin typeface="ＭＳ Ｐゴシック"/>
            </a:rPr>
            <a:t>0.9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近年同水準で推移しているが、上昇する可能性を抱えていることから、財政運営に支障をきたすことことの内容注視する必要がある。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12700</xdr:rowOff>
    </xdr:to>
    <xdr:cxnSp macro="">
      <xdr:nvCxnSpPr>
        <xdr:cNvPr id="187" name="直線コネクタ 186"/>
        <xdr:cNvCxnSpPr/>
      </xdr:nvCxnSpPr>
      <xdr:spPr>
        <a:xfrm flipV="1">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12700</xdr:rowOff>
    </xdr:to>
    <xdr:cxnSp macro="">
      <xdr:nvCxnSpPr>
        <xdr:cNvPr id="190" name="直線コネクタ 189"/>
        <xdr:cNvCxnSpPr/>
      </xdr:nvCxnSpPr>
      <xdr:spPr>
        <a:xfrm>
          <a:off x="3098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55</xdr:row>
      <xdr:rowOff>135165</xdr:rowOff>
    </xdr:to>
    <xdr:cxnSp macro="">
      <xdr:nvCxnSpPr>
        <xdr:cNvPr id="193" name="直線コネクタ 192"/>
        <xdr:cNvCxnSpPr/>
      </xdr:nvCxnSpPr>
      <xdr:spPr>
        <a:xfrm>
          <a:off x="2209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55</xdr:row>
      <xdr:rowOff>102507</xdr:rowOff>
    </xdr:to>
    <xdr:cxnSp macro="">
      <xdr:nvCxnSpPr>
        <xdr:cNvPr id="196" name="直線コネクタ 195"/>
        <xdr:cNvCxnSpPr/>
      </xdr:nvCxnSpPr>
      <xdr:spPr>
        <a:xfrm>
          <a:off x="1320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7"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9" name="テキスト ボックス 20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0" name="円/楕円 209"/>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11" name="テキスト ボックス 210"/>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3" name="テキスト ボックス 212"/>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4" name="円/楕円 213"/>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5" name="テキスト ボックス 21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0.8</a:t>
          </a:r>
          <a:r>
            <a:rPr kumimoji="1" lang="ja-JP" altLang="en-US" sz="1300">
              <a:latin typeface="ＭＳ Ｐゴシック"/>
            </a:rPr>
            <a:t>ポイント減少したが、類似団体平均比較</a:t>
          </a:r>
          <a:r>
            <a:rPr kumimoji="1" lang="en-US" altLang="ja-JP" sz="1300">
              <a:latin typeface="ＭＳ Ｐゴシック"/>
            </a:rPr>
            <a:t>1.0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維持補修費の削減により前年度比は減少したが、類似団体平均は上回っていることから、継続して経費の縮減に努める。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104140</xdr:rowOff>
    </xdr:to>
    <xdr:cxnSp macro="">
      <xdr:nvCxnSpPr>
        <xdr:cNvPr id="243" name="直線コネクタ 242"/>
        <xdr:cNvCxnSpPr/>
      </xdr:nvCxnSpPr>
      <xdr:spPr>
        <a:xfrm flipV="1">
          <a:off x="15671800" y="1000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132715</xdr:rowOff>
    </xdr:to>
    <xdr:cxnSp macro="">
      <xdr:nvCxnSpPr>
        <xdr:cNvPr id="246" name="直線コネクタ 245"/>
        <xdr:cNvCxnSpPr/>
      </xdr:nvCxnSpPr>
      <xdr:spPr>
        <a:xfrm flipV="1">
          <a:off x="14782800" y="10048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52705</xdr:rowOff>
    </xdr:from>
    <xdr:to>
      <xdr:col>21</xdr:col>
      <xdr:colOff>361950</xdr:colOff>
      <xdr:row>58</xdr:row>
      <xdr:rowOff>132715</xdr:rowOff>
    </xdr:to>
    <xdr:cxnSp macro="">
      <xdr:nvCxnSpPr>
        <xdr:cNvPr id="249" name="直線コネクタ 248"/>
        <xdr:cNvCxnSpPr/>
      </xdr:nvCxnSpPr>
      <xdr:spPr>
        <a:xfrm>
          <a:off x="13893800" y="99968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10812</xdr:rowOff>
    </xdr:from>
    <xdr:ext cx="762000" cy="259045"/>
    <xdr:sp macro="" textlink="">
      <xdr:nvSpPr>
        <xdr:cNvPr id="251" name="テキスト ボックス 250"/>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xdr:rowOff>
    </xdr:from>
    <xdr:to>
      <xdr:col>20</xdr:col>
      <xdr:colOff>158750</xdr:colOff>
      <xdr:row>58</xdr:row>
      <xdr:rowOff>52705</xdr:rowOff>
    </xdr:to>
    <xdr:cxnSp macro="">
      <xdr:nvCxnSpPr>
        <xdr:cNvPr id="252" name="直線コネクタ 251"/>
        <xdr:cNvCxnSpPr/>
      </xdr:nvCxnSpPr>
      <xdr:spPr>
        <a:xfrm>
          <a:off x="13004800" y="9945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2" name="円/楕円 26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4" name="円/楕円 26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5" name="テキスト ボックス 264"/>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81915</xdr:rowOff>
    </xdr:from>
    <xdr:to>
      <xdr:col>21</xdr:col>
      <xdr:colOff>412750</xdr:colOff>
      <xdr:row>59</xdr:row>
      <xdr:rowOff>12065</xdr:rowOff>
    </xdr:to>
    <xdr:sp macro="" textlink="">
      <xdr:nvSpPr>
        <xdr:cNvPr id="266" name="円/楕円 265"/>
        <xdr:cNvSpPr/>
      </xdr:nvSpPr>
      <xdr:spPr>
        <a:xfrm>
          <a:off x="1473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168292</xdr:rowOff>
    </xdr:from>
    <xdr:ext cx="762000" cy="259045"/>
    <xdr:sp macro="" textlink="">
      <xdr:nvSpPr>
        <xdr:cNvPr id="267" name="テキスト ボックス 266"/>
        <xdr:cNvSpPr txBox="1"/>
      </xdr:nvSpPr>
      <xdr:spPr>
        <a:xfrm>
          <a:off x="144018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xdr:rowOff>
    </xdr:from>
    <xdr:to>
      <xdr:col>20</xdr:col>
      <xdr:colOff>209550</xdr:colOff>
      <xdr:row>58</xdr:row>
      <xdr:rowOff>103505</xdr:rowOff>
    </xdr:to>
    <xdr:sp macro="" textlink="">
      <xdr:nvSpPr>
        <xdr:cNvPr id="268" name="円/楕円 267"/>
        <xdr:cNvSpPr/>
      </xdr:nvSpPr>
      <xdr:spPr>
        <a:xfrm>
          <a:off x="13843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113682</xdr:rowOff>
    </xdr:from>
    <xdr:ext cx="762000" cy="259045"/>
    <xdr:sp macro="" textlink="">
      <xdr:nvSpPr>
        <xdr:cNvPr id="269" name="テキスト ボックス 268"/>
        <xdr:cNvSpPr txBox="1"/>
      </xdr:nvSpPr>
      <xdr:spPr>
        <a:xfrm>
          <a:off x="13512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121920</xdr:rowOff>
    </xdr:from>
    <xdr:to>
      <xdr:col>19</xdr:col>
      <xdr:colOff>6350</xdr:colOff>
      <xdr:row>58</xdr:row>
      <xdr:rowOff>52070</xdr:rowOff>
    </xdr:to>
    <xdr:sp macro="" textlink="">
      <xdr:nvSpPr>
        <xdr:cNvPr id="270" name="円/楕円 269"/>
        <xdr:cNvSpPr/>
      </xdr:nvSpPr>
      <xdr:spPr>
        <a:xfrm>
          <a:off x="12954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62247</xdr:rowOff>
    </xdr:from>
    <xdr:ext cx="762000" cy="259045"/>
    <xdr:sp macro="" textlink="">
      <xdr:nvSpPr>
        <xdr:cNvPr id="271" name="テキスト ボックス 270"/>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0.8</a:t>
          </a:r>
          <a:r>
            <a:rPr kumimoji="1" lang="ja-JP" altLang="en-US" sz="1300">
              <a:latin typeface="ＭＳ Ｐゴシック"/>
            </a:rPr>
            <a:t>ポイント減少し、類似団体平均比較</a:t>
          </a:r>
          <a:r>
            <a:rPr kumimoji="1" lang="en-US" altLang="ja-JP" sz="1300">
              <a:latin typeface="ＭＳ Ｐゴシック"/>
            </a:rPr>
            <a:t>3.9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当該年度においては、台風</a:t>
          </a:r>
          <a:r>
            <a:rPr kumimoji="1" lang="en-US" altLang="ja-JP" sz="1300">
              <a:latin typeface="ＭＳ Ｐゴシック"/>
            </a:rPr>
            <a:t>10</a:t>
          </a:r>
          <a:r>
            <a:rPr kumimoji="1" lang="ja-JP" altLang="en-US" sz="1300">
              <a:latin typeface="ＭＳ Ｐゴシック"/>
            </a:rPr>
            <a:t>号災害に伴い、補助金の中止・休止により減少となったが、今後は上昇に転じる可能性があることから、事業の見直し等により経費の縮減に努める。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49276</xdr:rowOff>
    </xdr:to>
    <xdr:cxnSp macro="">
      <xdr:nvCxnSpPr>
        <xdr:cNvPr id="301" name="直線コネクタ 300"/>
        <xdr:cNvCxnSpPr/>
      </xdr:nvCxnSpPr>
      <xdr:spPr>
        <a:xfrm flipV="1">
          <a:off x="15671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49276</xdr:rowOff>
    </xdr:to>
    <xdr:cxnSp macro="">
      <xdr:nvCxnSpPr>
        <xdr:cNvPr id="304" name="直線コネクタ 303"/>
        <xdr:cNvCxnSpPr/>
      </xdr:nvCxnSpPr>
      <xdr:spPr>
        <a:xfrm>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21844</xdr:rowOff>
    </xdr:to>
    <xdr:cxnSp macro="">
      <xdr:nvCxnSpPr>
        <xdr:cNvPr id="307" name="直線コネクタ 306"/>
        <xdr:cNvCxnSpPr/>
      </xdr:nvCxnSpPr>
      <xdr:spPr>
        <a:xfrm>
          <a:off x="13893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165862</xdr:rowOff>
    </xdr:to>
    <xdr:cxnSp macro="">
      <xdr:nvCxnSpPr>
        <xdr:cNvPr id="310" name="直線コネクタ 309"/>
        <xdr:cNvCxnSpPr/>
      </xdr:nvCxnSpPr>
      <xdr:spPr>
        <a:xfrm>
          <a:off x="13004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0" name="円/楕円 319"/>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1"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2" name="円/楕円 32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3" name="テキスト ボックス 32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4" name="円/楕円 32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5" name="テキスト ボックス 32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6" name="円/楕円 32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7" name="テキスト ボックス 32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8" name="円/楕円 32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29" name="テキスト ボックス 32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0.9</a:t>
          </a:r>
          <a:r>
            <a:rPr kumimoji="1" lang="ja-JP" altLang="en-US" sz="1300">
              <a:latin typeface="ＭＳ Ｐゴシック"/>
            </a:rPr>
            <a:t>ポイント上昇し、類似団体平均比較においても</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今後において、据置期間満了に伴う償還開始となる地方債や、台風</a:t>
          </a:r>
          <a:r>
            <a:rPr kumimoji="1" lang="en-US" altLang="ja-JP" sz="1300">
              <a:latin typeface="ＭＳ Ｐゴシック"/>
            </a:rPr>
            <a:t>10</a:t>
          </a:r>
          <a:r>
            <a:rPr kumimoji="1" lang="ja-JP" altLang="en-US" sz="1300">
              <a:latin typeface="ＭＳ Ｐゴシック"/>
            </a:rPr>
            <a:t>号災害に伴う災害復旧事業債の新規発行により元利償還金が上昇することから、計画的な借入や償還に努め公債費の削減に努める。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5842</xdr:rowOff>
    </xdr:to>
    <xdr:cxnSp macro="">
      <xdr:nvCxnSpPr>
        <xdr:cNvPr id="359" name="直線コネクタ 358"/>
        <xdr:cNvCxnSpPr/>
      </xdr:nvCxnSpPr>
      <xdr:spPr>
        <a:xfrm>
          <a:off x="3987800" y="13509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78</xdr:row>
      <xdr:rowOff>136144</xdr:rowOff>
    </xdr:to>
    <xdr:cxnSp macro="">
      <xdr:nvCxnSpPr>
        <xdr:cNvPr id="362" name="直線コネクタ 361"/>
        <xdr:cNvCxnSpPr/>
      </xdr:nvCxnSpPr>
      <xdr:spPr>
        <a:xfrm>
          <a:off x="3098800" y="13509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136144</xdr:rowOff>
    </xdr:to>
    <xdr:cxnSp macro="">
      <xdr:nvCxnSpPr>
        <xdr:cNvPr id="365" name="直線コネクタ 364"/>
        <xdr:cNvCxnSpPr/>
      </xdr:nvCxnSpPr>
      <xdr:spPr>
        <a:xfrm>
          <a:off x="2209800" y="134818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78</xdr:row>
      <xdr:rowOff>168148</xdr:rowOff>
    </xdr:to>
    <xdr:cxnSp macro="">
      <xdr:nvCxnSpPr>
        <xdr:cNvPr id="368" name="直線コネクタ 367"/>
        <xdr:cNvCxnSpPr/>
      </xdr:nvCxnSpPr>
      <xdr:spPr>
        <a:xfrm flipV="1">
          <a:off x="1320800" y="134818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72" name="テキスト ボックス 371"/>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78" name="円/楕円 377"/>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79"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0" name="円/楕円 379"/>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1" name="テキスト ボックス 380"/>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82" name="円/楕円 381"/>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83" name="テキスト ボックス 382"/>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4" name="円/楕円 38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5" name="テキスト ボックス 384"/>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86" name="円/楕円 385"/>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57675</xdr:rowOff>
    </xdr:from>
    <xdr:ext cx="762000" cy="259045"/>
    <xdr:sp macro="" textlink="">
      <xdr:nvSpPr>
        <xdr:cNvPr id="387" name="テキスト ボックス 386"/>
        <xdr:cNvSpPr txBox="1"/>
      </xdr:nvSpPr>
      <xdr:spPr>
        <a:xfrm>
          <a:off x="939800" y="1325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2.6</a:t>
          </a:r>
          <a:r>
            <a:rPr kumimoji="1" lang="ja-JP" altLang="en-US" sz="1300">
              <a:latin typeface="ＭＳ Ｐゴシック"/>
            </a:rPr>
            <a:t>ポイント減少し、類似団体平均を</a:t>
          </a:r>
          <a:r>
            <a:rPr kumimoji="1" lang="en-US" altLang="ja-JP" sz="1300">
              <a:latin typeface="ＭＳ Ｐゴシック"/>
            </a:rPr>
            <a:t>9.6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台風</a:t>
          </a:r>
          <a:r>
            <a:rPr kumimoji="1" lang="en-US" altLang="ja-JP" sz="1300">
              <a:latin typeface="ＭＳ Ｐゴシック"/>
            </a:rPr>
            <a:t>10</a:t>
          </a:r>
          <a:r>
            <a:rPr kumimoji="1" lang="ja-JP" altLang="en-US" sz="1300">
              <a:latin typeface="ＭＳ Ｐゴシック"/>
            </a:rPr>
            <a:t>号災害により増減はあったものの、今後において、上昇に転じる可能性があることから、引き続き経常経費の削減に努める。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75</xdr:row>
      <xdr:rowOff>1270</xdr:rowOff>
    </xdr:to>
    <xdr:cxnSp macro="">
      <xdr:nvCxnSpPr>
        <xdr:cNvPr id="420" name="直線コネクタ 419"/>
        <xdr:cNvCxnSpPr/>
      </xdr:nvCxnSpPr>
      <xdr:spPr>
        <a:xfrm flipV="1">
          <a:off x="15671800" y="12760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xdr:rowOff>
    </xdr:from>
    <xdr:to>
      <xdr:col>22</xdr:col>
      <xdr:colOff>565150</xdr:colOff>
      <xdr:row>75</xdr:row>
      <xdr:rowOff>46990</xdr:rowOff>
    </xdr:to>
    <xdr:cxnSp macro="">
      <xdr:nvCxnSpPr>
        <xdr:cNvPr id="423" name="直線コネクタ 422"/>
        <xdr:cNvCxnSpPr/>
      </xdr:nvCxnSpPr>
      <xdr:spPr>
        <a:xfrm flipV="1">
          <a:off x="14782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39370</xdr:rowOff>
    </xdr:from>
    <xdr:to>
      <xdr:col>21</xdr:col>
      <xdr:colOff>361950</xdr:colOff>
      <xdr:row>75</xdr:row>
      <xdr:rowOff>46990</xdr:rowOff>
    </xdr:to>
    <xdr:cxnSp macro="">
      <xdr:nvCxnSpPr>
        <xdr:cNvPr id="426" name="直線コネクタ 425"/>
        <xdr:cNvCxnSpPr/>
      </xdr:nvCxnSpPr>
      <xdr:spPr>
        <a:xfrm>
          <a:off x="13893800" y="1272667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165100</xdr:rowOff>
    </xdr:from>
    <xdr:to>
      <xdr:col>20</xdr:col>
      <xdr:colOff>158750</xdr:colOff>
      <xdr:row>74</xdr:row>
      <xdr:rowOff>39370</xdr:rowOff>
    </xdr:to>
    <xdr:cxnSp macro="">
      <xdr:nvCxnSpPr>
        <xdr:cNvPr id="429" name="直線コネクタ 428"/>
        <xdr:cNvCxnSpPr/>
      </xdr:nvCxnSpPr>
      <xdr:spPr>
        <a:xfrm>
          <a:off x="13004800" y="12680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39" name="円/楕円 438"/>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102887</xdr:rowOff>
    </xdr:from>
    <xdr:ext cx="762000" cy="259045"/>
    <xdr:sp macro="" textlink="">
      <xdr:nvSpPr>
        <xdr:cNvPr id="440" name="公債費以外該当値テキスト"/>
        <xdr:cNvSpPr txBox="1"/>
      </xdr:nvSpPr>
      <xdr:spPr>
        <a:xfrm>
          <a:off x="16598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121920</xdr:rowOff>
    </xdr:from>
    <xdr:to>
      <xdr:col>22</xdr:col>
      <xdr:colOff>615950</xdr:colOff>
      <xdr:row>75</xdr:row>
      <xdr:rowOff>52070</xdr:rowOff>
    </xdr:to>
    <xdr:sp macro="" textlink="">
      <xdr:nvSpPr>
        <xdr:cNvPr id="441" name="円/楕円 440"/>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62247</xdr:rowOff>
    </xdr:from>
    <xdr:ext cx="736600" cy="259045"/>
    <xdr:sp macro="" textlink="">
      <xdr:nvSpPr>
        <xdr:cNvPr id="442" name="テキスト ボックス 441"/>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43" name="円/楕円 442"/>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44" name="テキスト ボックス 443"/>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160020</xdr:rowOff>
    </xdr:from>
    <xdr:to>
      <xdr:col>20</xdr:col>
      <xdr:colOff>209550</xdr:colOff>
      <xdr:row>74</xdr:row>
      <xdr:rowOff>90170</xdr:rowOff>
    </xdr:to>
    <xdr:sp macro="" textlink="">
      <xdr:nvSpPr>
        <xdr:cNvPr id="445" name="円/楕円 444"/>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100347</xdr:rowOff>
    </xdr:from>
    <xdr:ext cx="762000" cy="259045"/>
    <xdr:sp macro="" textlink="">
      <xdr:nvSpPr>
        <xdr:cNvPr id="446" name="テキスト ボックス 445"/>
        <xdr:cNvSpPr txBox="1"/>
      </xdr:nvSpPr>
      <xdr:spPr>
        <a:xfrm>
          <a:off x="13512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114300</xdr:rowOff>
    </xdr:from>
    <xdr:to>
      <xdr:col>19</xdr:col>
      <xdr:colOff>6350</xdr:colOff>
      <xdr:row>74</xdr:row>
      <xdr:rowOff>44450</xdr:rowOff>
    </xdr:to>
    <xdr:sp macro="" textlink="">
      <xdr:nvSpPr>
        <xdr:cNvPr id="447" name="円/楕円 446"/>
        <xdr:cNvSpPr/>
      </xdr:nvSpPr>
      <xdr:spPr>
        <a:xfrm>
          <a:off x="12954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54627</xdr:rowOff>
    </xdr:from>
    <xdr:ext cx="762000" cy="259045"/>
    <xdr:sp macro="" textlink="">
      <xdr:nvSpPr>
        <xdr:cNvPr id="448" name="テキスト ボックス 447"/>
        <xdr:cNvSpPr txBox="1"/>
      </xdr:nvSpPr>
      <xdr:spPr>
        <a:xfrm>
          <a:off x="12623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岩手県岩泉町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137317</xdr:rowOff>
    </xdr:from>
    <xdr:to>
      <xdr:col>4</xdr:col>
      <xdr:colOff>1117600</xdr:colOff>
      <xdr:row>16</xdr:row>
      <xdr:rowOff>149182</xdr:rowOff>
    </xdr:to>
    <xdr:cxnSp macro="">
      <xdr:nvCxnSpPr>
        <xdr:cNvPr id="46" name="直線コネクタ 45"/>
        <xdr:cNvCxnSpPr/>
      </xdr:nvCxnSpPr>
      <xdr:spPr bwMode="auto">
        <a:xfrm flipV="1">
          <a:off x="5003800" y="2928142"/>
          <a:ext cx="647700" cy="1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122095</xdr:rowOff>
    </xdr:from>
    <xdr:ext cx="762000" cy="259045"/>
    <xdr:sp macro="" textlink="">
      <xdr:nvSpPr>
        <xdr:cNvPr id="47" name="人口1人当たり決算額の推移平均値テキスト130"/>
        <xdr:cNvSpPr txBox="1"/>
      </xdr:nvSpPr>
      <xdr:spPr>
        <a:xfrm>
          <a:off x="5740400" y="291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149182</xdr:rowOff>
    </xdr:from>
    <xdr:to>
      <xdr:col>4</xdr:col>
      <xdr:colOff>469900</xdr:colOff>
      <xdr:row>17</xdr:row>
      <xdr:rowOff>6667</xdr:rowOff>
    </xdr:to>
    <xdr:cxnSp macro="">
      <xdr:nvCxnSpPr>
        <xdr:cNvPr id="49" name="直線コネクタ 48"/>
        <xdr:cNvCxnSpPr/>
      </xdr:nvCxnSpPr>
      <xdr:spPr bwMode="auto">
        <a:xfrm flipV="1">
          <a:off x="4305300" y="2940007"/>
          <a:ext cx="698500" cy="28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6667</xdr:rowOff>
    </xdr:from>
    <xdr:to>
      <xdr:col>3</xdr:col>
      <xdr:colOff>904875</xdr:colOff>
      <xdr:row>17</xdr:row>
      <xdr:rowOff>26932</xdr:rowOff>
    </xdr:to>
    <xdr:cxnSp macro="">
      <xdr:nvCxnSpPr>
        <xdr:cNvPr id="52" name="直線コネクタ 51"/>
        <xdr:cNvCxnSpPr/>
      </xdr:nvCxnSpPr>
      <xdr:spPr bwMode="auto">
        <a:xfrm flipV="1">
          <a:off x="3606800" y="2968942"/>
          <a:ext cx="698500" cy="20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18108</xdr:rowOff>
    </xdr:from>
    <xdr:to>
      <xdr:col>3</xdr:col>
      <xdr:colOff>206375</xdr:colOff>
      <xdr:row>17</xdr:row>
      <xdr:rowOff>26932</xdr:rowOff>
    </xdr:to>
    <xdr:cxnSp macro="">
      <xdr:nvCxnSpPr>
        <xdr:cNvPr id="55" name="直線コネクタ 54"/>
        <xdr:cNvCxnSpPr/>
      </xdr:nvCxnSpPr>
      <xdr:spPr bwMode="auto">
        <a:xfrm>
          <a:off x="2908300" y="2980383"/>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86517</xdr:rowOff>
    </xdr:from>
    <xdr:to>
      <xdr:col>5</xdr:col>
      <xdr:colOff>34925</xdr:colOff>
      <xdr:row>17</xdr:row>
      <xdr:rowOff>16667</xdr:rowOff>
    </xdr:to>
    <xdr:sp macro="" textlink="">
      <xdr:nvSpPr>
        <xdr:cNvPr id="65" name="円/楕円 64"/>
        <xdr:cNvSpPr/>
      </xdr:nvSpPr>
      <xdr:spPr bwMode="auto">
        <a:xfrm>
          <a:off x="5600700" y="28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103044</xdr:rowOff>
    </xdr:from>
    <xdr:ext cx="762000" cy="259045"/>
    <xdr:sp macro="" textlink="">
      <xdr:nvSpPr>
        <xdr:cNvPr id="66" name="人口1人当たり決算額の推移該当値テキスト130"/>
        <xdr:cNvSpPr txBox="1"/>
      </xdr:nvSpPr>
      <xdr:spPr>
        <a:xfrm>
          <a:off x="5740400" y="272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176,528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98382</xdr:rowOff>
    </xdr:from>
    <xdr:to>
      <xdr:col>4</xdr:col>
      <xdr:colOff>520700</xdr:colOff>
      <xdr:row>17</xdr:row>
      <xdr:rowOff>28532</xdr:rowOff>
    </xdr:to>
    <xdr:sp macro="" textlink="">
      <xdr:nvSpPr>
        <xdr:cNvPr id="67" name="円/楕円 66"/>
        <xdr:cNvSpPr/>
      </xdr:nvSpPr>
      <xdr:spPr bwMode="auto">
        <a:xfrm>
          <a:off x="4953000" y="288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38709</xdr:rowOff>
    </xdr:from>
    <xdr:ext cx="736600" cy="259045"/>
    <xdr:sp macro="" textlink="">
      <xdr:nvSpPr>
        <xdr:cNvPr id="68" name="テキスト ボックス 67"/>
        <xdr:cNvSpPr txBox="1"/>
      </xdr:nvSpPr>
      <xdr:spPr>
        <a:xfrm>
          <a:off x="4622800" y="265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127317</xdr:rowOff>
    </xdr:from>
    <xdr:to>
      <xdr:col>3</xdr:col>
      <xdr:colOff>955675</xdr:colOff>
      <xdr:row>17</xdr:row>
      <xdr:rowOff>57467</xdr:rowOff>
    </xdr:to>
    <xdr:sp macro="" textlink="">
      <xdr:nvSpPr>
        <xdr:cNvPr id="69" name="円/楕円 68"/>
        <xdr:cNvSpPr/>
      </xdr:nvSpPr>
      <xdr:spPr bwMode="auto">
        <a:xfrm>
          <a:off x="4254500" y="291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67644</xdr:rowOff>
    </xdr:from>
    <xdr:ext cx="762000" cy="259045"/>
    <xdr:sp macro="" textlink="">
      <xdr:nvSpPr>
        <xdr:cNvPr id="70" name="テキスト ボックス 69"/>
        <xdr:cNvSpPr txBox="1"/>
      </xdr:nvSpPr>
      <xdr:spPr>
        <a:xfrm>
          <a:off x="3924300" y="268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147582</xdr:rowOff>
    </xdr:from>
    <xdr:to>
      <xdr:col>3</xdr:col>
      <xdr:colOff>257175</xdr:colOff>
      <xdr:row>17</xdr:row>
      <xdr:rowOff>77732</xdr:rowOff>
    </xdr:to>
    <xdr:sp macro="" textlink="">
      <xdr:nvSpPr>
        <xdr:cNvPr id="71" name="円/楕円 70"/>
        <xdr:cNvSpPr/>
      </xdr:nvSpPr>
      <xdr:spPr bwMode="auto">
        <a:xfrm>
          <a:off x="3556000" y="2938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87909</xdr:rowOff>
    </xdr:from>
    <xdr:ext cx="762000" cy="259045"/>
    <xdr:sp macro="" textlink="">
      <xdr:nvSpPr>
        <xdr:cNvPr id="72" name="テキスト ボックス 71"/>
        <xdr:cNvSpPr txBox="1"/>
      </xdr:nvSpPr>
      <xdr:spPr>
        <a:xfrm>
          <a:off x="3225800" y="27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165,843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138758</xdr:rowOff>
    </xdr:from>
    <xdr:to>
      <xdr:col>2</xdr:col>
      <xdr:colOff>692150</xdr:colOff>
      <xdr:row>17</xdr:row>
      <xdr:rowOff>68908</xdr:rowOff>
    </xdr:to>
    <xdr:sp macro="" textlink="">
      <xdr:nvSpPr>
        <xdr:cNvPr id="73" name="円/楕円 72"/>
        <xdr:cNvSpPr/>
      </xdr:nvSpPr>
      <xdr:spPr bwMode="auto">
        <a:xfrm>
          <a:off x="2857500" y="292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79085</xdr:rowOff>
    </xdr:from>
    <xdr:ext cx="762000" cy="259045"/>
    <xdr:sp macro="" textlink="">
      <xdr:nvSpPr>
        <xdr:cNvPr id="74" name="テキスト ボックス 73"/>
        <xdr:cNvSpPr txBox="1"/>
      </xdr:nvSpPr>
      <xdr:spPr>
        <a:xfrm>
          <a:off x="2527300" y="269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292702</xdr:rowOff>
    </xdr:from>
    <xdr:to>
      <xdr:col>4</xdr:col>
      <xdr:colOff>1117600</xdr:colOff>
      <xdr:row>36</xdr:row>
      <xdr:rowOff>18992</xdr:rowOff>
    </xdr:to>
    <xdr:cxnSp macro="">
      <xdr:nvCxnSpPr>
        <xdr:cNvPr id="109" name="直線コネクタ 108"/>
        <xdr:cNvCxnSpPr/>
      </xdr:nvCxnSpPr>
      <xdr:spPr bwMode="auto">
        <a:xfrm flipV="1">
          <a:off x="5003800" y="6903052"/>
          <a:ext cx="647700" cy="6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18992</xdr:rowOff>
    </xdr:from>
    <xdr:to>
      <xdr:col>4</xdr:col>
      <xdr:colOff>469900</xdr:colOff>
      <xdr:row>36</xdr:row>
      <xdr:rowOff>35364</xdr:rowOff>
    </xdr:to>
    <xdr:cxnSp macro="">
      <xdr:nvCxnSpPr>
        <xdr:cNvPr id="112" name="直線コネクタ 111"/>
        <xdr:cNvCxnSpPr/>
      </xdr:nvCxnSpPr>
      <xdr:spPr bwMode="auto">
        <a:xfrm flipV="1">
          <a:off x="4305300" y="6972242"/>
          <a:ext cx="698500" cy="1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16521</xdr:rowOff>
    </xdr:from>
    <xdr:to>
      <xdr:col>3</xdr:col>
      <xdr:colOff>904875</xdr:colOff>
      <xdr:row>36</xdr:row>
      <xdr:rowOff>35364</xdr:rowOff>
    </xdr:to>
    <xdr:cxnSp macro="">
      <xdr:nvCxnSpPr>
        <xdr:cNvPr id="115" name="直線コネクタ 114"/>
        <xdr:cNvCxnSpPr/>
      </xdr:nvCxnSpPr>
      <xdr:spPr bwMode="auto">
        <a:xfrm>
          <a:off x="3606800" y="6969771"/>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310097</xdr:rowOff>
    </xdr:from>
    <xdr:to>
      <xdr:col>3</xdr:col>
      <xdr:colOff>206375</xdr:colOff>
      <xdr:row>36</xdr:row>
      <xdr:rowOff>16521</xdr:rowOff>
    </xdr:to>
    <xdr:cxnSp macro="">
      <xdr:nvCxnSpPr>
        <xdr:cNvPr id="118" name="直線コネクタ 117"/>
        <xdr:cNvCxnSpPr/>
      </xdr:nvCxnSpPr>
      <xdr:spPr bwMode="auto">
        <a:xfrm>
          <a:off x="2908300" y="6920447"/>
          <a:ext cx="698500" cy="49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267443</xdr:rowOff>
    </xdr:from>
    <xdr:ext cx="762000" cy="259045"/>
    <xdr:sp macro="" textlink="">
      <xdr:nvSpPr>
        <xdr:cNvPr id="122" name="テキスト ボックス 121"/>
        <xdr:cNvSpPr txBox="1"/>
      </xdr:nvSpPr>
      <xdr:spPr>
        <a:xfrm>
          <a:off x="25273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241902</xdr:rowOff>
    </xdr:from>
    <xdr:to>
      <xdr:col>5</xdr:col>
      <xdr:colOff>34925</xdr:colOff>
      <xdr:row>36</xdr:row>
      <xdr:rowOff>602</xdr:rowOff>
    </xdr:to>
    <xdr:sp macro="" textlink="">
      <xdr:nvSpPr>
        <xdr:cNvPr id="128" name="円/楕円 127"/>
        <xdr:cNvSpPr/>
      </xdr:nvSpPr>
      <xdr:spPr bwMode="auto">
        <a:xfrm>
          <a:off x="5600700" y="68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213979</xdr:rowOff>
    </xdr:from>
    <xdr:ext cx="762000" cy="259045"/>
    <xdr:sp macro="" textlink="">
      <xdr:nvSpPr>
        <xdr:cNvPr id="129" name="人口1人当たり決算額の推移該当値テキスト445"/>
        <xdr:cNvSpPr txBox="1"/>
      </xdr:nvSpPr>
      <xdr:spPr>
        <a:xfrm>
          <a:off x="5740400" y="682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311092</xdr:rowOff>
    </xdr:from>
    <xdr:to>
      <xdr:col>4</xdr:col>
      <xdr:colOff>520700</xdr:colOff>
      <xdr:row>36</xdr:row>
      <xdr:rowOff>69792</xdr:rowOff>
    </xdr:to>
    <xdr:sp macro="" textlink="">
      <xdr:nvSpPr>
        <xdr:cNvPr id="130" name="円/楕円 129"/>
        <xdr:cNvSpPr/>
      </xdr:nvSpPr>
      <xdr:spPr bwMode="auto">
        <a:xfrm>
          <a:off x="4953000" y="692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54569</xdr:rowOff>
    </xdr:from>
    <xdr:ext cx="736600" cy="259045"/>
    <xdr:sp macro="" textlink="">
      <xdr:nvSpPr>
        <xdr:cNvPr id="131" name="テキスト ボックス 130"/>
        <xdr:cNvSpPr txBox="1"/>
      </xdr:nvSpPr>
      <xdr:spPr>
        <a:xfrm>
          <a:off x="4622800" y="700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327464</xdr:rowOff>
    </xdr:from>
    <xdr:to>
      <xdr:col>3</xdr:col>
      <xdr:colOff>955675</xdr:colOff>
      <xdr:row>36</xdr:row>
      <xdr:rowOff>86164</xdr:rowOff>
    </xdr:to>
    <xdr:sp macro="" textlink="">
      <xdr:nvSpPr>
        <xdr:cNvPr id="132" name="円/楕円 131"/>
        <xdr:cNvSpPr/>
      </xdr:nvSpPr>
      <xdr:spPr bwMode="auto">
        <a:xfrm>
          <a:off x="4254500" y="693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70941</xdr:rowOff>
    </xdr:from>
    <xdr:ext cx="762000" cy="259045"/>
    <xdr:sp macro="" textlink="">
      <xdr:nvSpPr>
        <xdr:cNvPr id="133" name="テキスト ボックス 132"/>
        <xdr:cNvSpPr txBox="1"/>
      </xdr:nvSpPr>
      <xdr:spPr>
        <a:xfrm>
          <a:off x="3924300" y="70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308621</xdr:rowOff>
    </xdr:from>
    <xdr:to>
      <xdr:col>3</xdr:col>
      <xdr:colOff>257175</xdr:colOff>
      <xdr:row>36</xdr:row>
      <xdr:rowOff>67321</xdr:rowOff>
    </xdr:to>
    <xdr:sp macro="" textlink="">
      <xdr:nvSpPr>
        <xdr:cNvPr id="134" name="円/楕円 133"/>
        <xdr:cNvSpPr/>
      </xdr:nvSpPr>
      <xdr:spPr bwMode="auto">
        <a:xfrm>
          <a:off x="3556000" y="691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52098</xdr:rowOff>
    </xdr:from>
    <xdr:ext cx="762000" cy="259045"/>
    <xdr:sp macro="" textlink="">
      <xdr:nvSpPr>
        <xdr:cNvPr id="135" name="テキスト ボックス 134"/>
        <xdr:cNvSpPr txBox="1"/>
      </xdr:nvSpPr>
      <xdr:spPr>
        <a:xfrm>
          <a:off x="3225800" y="700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259297</xdr:rowOff>
    </xdr:from>
    <xdr:to>
      <xdr:col>2</xdr:col>
      <xdr:colOff>692150</xdr:colOff>
      <xdr:row>36</xdr:row>
      <xdr:rowOff>17997</xdr:rowOff>
    </xdr:to>
    <xdr:sp macro="" textlink="">
      <xdr:nvSpPr>
        <xdr:cNvPr id="136" name="円/楕円 135"/>
        <xdr:cNvSpPr/>
      </xdr:nvSpPr>
      <xdr:spPr bwMode="auto">
        <a:xfrm>
          <a:off x="2857500" y="686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2774</xdr:rowOff>
    </xdr:from>
    <xdr:ext cx="762000" cy="259045"/>
    <xdr:sp macro="" textlink="">
      <xdr:nvSpPr>
        <xdr:cNvPr id="137" name="テキスト ボックス 136"/>
        <xdr:cNvSpPr txBox="1"/>
      </xdr:nvSpPr>
      <xdr:spPr>
        <a:xfrm>
          <a:off x="2527300" y="69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167117</xdr:rowOff>
    </xdr:from>
    <xdr:to>
      <xdr:col>6</xdr:col>
      <xdr:colOff>511175</xdr:colOff>
      <xdr:row>36</xdr:row>
      <xdr:rowOff>1915</xdr:rowOff>
    </xdr:to>
    <xdr:cxnSp macro="">
      <xdr:nvCxnSpPr>
        <xdr:cNvPr id="61" name="直線コネクタ 60"/>
        <xdr:cNvCxnSpPr/>
      </xdr:nvCxnSpPr>
      <xdr:spPr>
        <a:xfrm>
          <a:off x="3797300" y="6167867"/>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167117</xdr:rowOff>
    </xdr:from>
    <xdr:to>
      <xdr:col>5</xdr:col>
      <xdr:colOff>358775</xdr:colOff>
      <xdr:row>36</xdr:row>
      <xdr:rowOff>2715</xdr:rowOff>
    </xdr:to>
    <xdr:cxnSp macro="">
      <xdr:nvCxnSpPr>
        <xdr:cNvPr id="64" name="直線コネクタ 63"/>
        <xdr:cNvCxnSpPr/>
      </xdr:nvCxnSpPr>
      <xdr:spPr>
        <a:xfrm flipV="1">
          <a:off x="2908300" y="616786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2715</xdr:rowOff>
    </xdr:from>
    <xdr:to>
      <xdr:col>4</xdr:col>
      <xdr:colOff>155575</xdr:colOff>
      <xdr:row>36</xdr:row>
      <xdr:rowOff>18489</xdr:rowOff>
    </xdr:to>
    <xdr:cxnSp macro="">
      <xdr:nvCxnSpPr>
        <xdr:cNvPr id="67" name="直線コネクタ 66"/>
        <xdr:cNvCxnSpPr/>
      </xdr:nvCxnSpPr>
      <xdr:spPr>
        <a:xfrm flipV="1">
          <a:off x="2019300" y="617491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153843</xdr:rowOff>
    </xdr:from>
    <xdr:to>
      <xdr:col>2</xdr:col>
      <xdr:colOff>638175</xdr:colOff>
      <xdr:row>36</xdr:row>
      <xdr:rowOff>18489</xdr:rowOff>
    </xdr:to>
    <xdr:cxnSp macro="">
      <xdr:nvCxnSpPr>
        <xdr:cNvPr id="70" name="直線コネクタ 69"/>
        <xdr:cNvCxnSpPr/>
      </xdr:nvCxnSpPr>
      <xdr:spPr>
        <a:xfrm>
          <a:off x="1130300" y="6154593"/>
          <a:ext cx="8890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122565</xdr:rowOff>
    </xdr:from>
    <xdr:to>
      <xdr:col>6</xdr:col>
      <xdr:colOff>561975</xdr:colOff>
      <xdr:row>36</xdr:row>
      <xdr:rowOff>52715</xdr:rowOff>
    </xdr:to>
    <xdr:sp macro="" textlink="">
      <xdr:nvSpPr>
        <xdr:cNvPr id="80" name="円/楕円 79"/>
        <xdr:cNvSpPr/>
      </xdr:nvSpPr>
      <xdr:spPr>
        <a:xfrm>
          <a:off x="4584700" y="61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100992</xdr:rowOff>
    </xdr:from>
    <xdr:ext cx="599010" cy="259045"/>
    <xdr:sp macro="" textlink="">
      <xdr:nvSpPr>
        <xdr:cNvPr id="81" name="人件費該当値テキスト"/>
        <xdr:cNvSpPr txBox="1"/>
      </xdr:nvSpPr>
      <xdr:spPr>
        <a:xfrm>
          <a:off x="4686300" y="610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116317</xdr:rowOff>
    </xdr:from>
    <xdr:to>
      <xdr:col>5</xdr:col>
      <xdr:colOff>409575</xdr:colOff>
      <xdr:row>36</xdr:row>
      <xdr:rowOff>46467</xdr:rowOff>
    </xdr:to>
    <xdr:sp macro="" textlink="">
      <xdr:nvSpPr>
        <xdr:cNvPr id="82" name="円/楕円 81"/>
        <xdr:cNvSpPr/>
      </xdr:nvSpPr>
      <xdr:spPr>
        <a:xfrm>
          <a:off x="3746500" y="61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37594</xdr:rowOff>
    </xdr:from>
    <xdr:ext cx="599010" cy="259045"/>
    <xdr:sp macro="" textlink="">
      <xdr:nvSpPr>
        <xdr:cNvPr id="83" name="テキスト ボックス 82"/>
        <xdr:cNvSpPr txBox="1"/>
      </xdr:nvSpPr>
      <xdr:spPr>
        <a:xfrm>
          <a:off x="3497794" y="62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123365</xdr:rowOff>
    </xdr:from>
    <xdr:to>
      <xdr:col>4</xdr:col>
      <xdr:colOff>206375</xdr:colOff>
      <xdr:row>36</xdr:row>
      <xdr:rowOff>53515</xdr:rowOff>
    </xdr:to>
    <xdr:sp macro="" textlink="">
      <xdr:nvSpPr>
        <xdr:cNvPr id="84" name="円/楕円 83"/>
        <xdr:cNvSpPr/>
      </xdr:nvSpPr>
      <xdr:spPr>
        <a:xfrm>
          <a:off x="2857500" y="61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70042</xdr:rowOff>
    </xdr:from>
    <xdr:ext cx="599010" cy="259045"/>
    <xdr:sp macro="" textlink="">
      <xdr:nvSpPr>
        <xdr:cNvPr id="85" name="テキスト ボックス 84"/>
        <xdr:cNvSpPr txBox="1"/>
      </xdr:nvSpPr>
      <xdr:spPr>
        <a:xfrm>
          <a:off x="2608794" y="589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139139</xdr:rowOff>
    </xdr:from>
    <xdr:to>
      <xdr:col>3</xdr:col>
      <xdr:colOff>3175</xdr:colOff>
      <xdr:row>36</xdr:row>
      <xdr:rowOff>69289</xdr:rowOff>
    </xdr:to>
    <xdr:sp macro="" textlink="">
      <xdr:nvSpPr>
        <xdr:cNvPr id="86" name="円/楕円 85"/>
        <xdr:cNvSpPr/>
      </xdr:nvSpPr>
      <xdr:spPr>
        <a:xfrm>
          <a:off x="1968500" y="61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85816</xdr:rowOff>
    </xdr:from>
    <xdr:ext cx="599010" cy="259045"/>
    <xdr:sp macro="" textlink="">
      <xdr:nvSpPr>
        <xdr:cNvPr id="87" name="テキスト ボックス 86"/>
        <xdr:cNvSpPr txBox="1"/>
      </xdr:nvSpPr>
      <xdr:spPr>
        <a:xfrm>
          <a:off x="1719794" y="59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103043</xdr:rowOff>
    </xdr:from>
    <xdr:to>
      <xdr:col>1</xdr:col>
      <xdr:colOff>485775</xdr:colOff>
      <xdr:row>36</xdr:row>
      <xdr:rowOff>33193</xdr:rowOff>
    </xdr:to>
    <xdr:sp macro="" textlink="">
      <xdr:nvSpPr>
        <xdr:cNvPr id="88" name="円/楕円 87"/>
        <xdr:cNvSpPr/>
      </xdr:nvSpPr>
      <xdr:spPr>
        <a:xfrm>
          <a:off x="1079500" y="61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49720</xdr:rowOff>
    </xdr:from>
    <xdr:ext cx="599010" cy="259045"/>
    <xdr:sp macro="" textlink="">
      <xdr:nvSpPr>
        <xdr:cNvPr id="89" name="テキスト ボックス 88"/>
        <xdr:cNvSpPr txBox="1"/>
      </xdr:nvSpPr>
      <xdr:spPr>
        <a:xfrm>
          <a:off x="830794" y="587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145941</xdr:rowOff>
    </xdr:from>
    <xdr:to>
      <xdr:col>6</xdr:col>
      <xdr:colOff>511175</xdr:colOff>
      <xdr:row>55</xdr:row>
      <xdr:rowOff>75822</xdr:rowOff>
    </xdr:to>
    <xdr:cxnSp macro="">
      <xdr:nvCxnSpPr>
        <xdr:cNvPr id="119" name="直線コネクタ 118"/>
        <xdr:cNvCxnSpPr/>
      </xdr:nvCxnSpPr>
      <xdr:spPr>
        <a:xfrm flipV="1">
          <a:off x="3797300" y="9232791"/>
          <a:ext cx="838200" cy="27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75822</xdr:rowOff>
    </xdr:from>
    <xdr:to>
      <xdr:col>5</xdr:col>
      <xdr:colOff>358775</xdr:colOff>
      <xdr:row>55</xdr:row>
      <xdr:rowOff>157356</xdr:rowOff>
    </xdr:to>
    <xdr:cxnSp macro="">
      <xdr:nvCxnSpPr>
        <xdr:cNvPr id="122" name="直線コネクタ 121"/>
        <xdr:cNvCxnSpPr/>
      </xdr:nvCxnSpPr>
      <xdr:spPr>
        <a:xfrm flipV="1">
          <a:off x="2908300" y="9505572"/>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10595</xdr:rowOff>
    </xdr:from>
    <xdr:to>
      <xdr:col>4</xdr:col>
      <xdr:colOff>155575</xdr:colOff>
      <xdr:row>55</xdr:row>
      <xdr:rowOff>157356</xdr:rowOff>
    </xdr:to>
    <xdr:cxnSp macro="">
      <xdr:nvCxnSpPr>
        <xdr:cNvPr id="125" name="直線コネクタ 124"/>
        <xdr:cNvCxnSpPr/>
      </xdr:nvCxnSpPr>
      <xdr:spPr>
        <a:xfrm>
          <a:off x="2019300" y="8925995"/>
          <a:ext cx="889000" cy="6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10595</xdr:rowOff>
    </xdr:from>
    <xdr:to>
      <xdr:col>2</xdr:col>
      <xdr:colOff>638175</xdr:colOff>
      <xdr:row>52</xdr:row>
      <xdr:rowOff>96724</xdr:rowOff>
    </xdr:to>
    <xdr:cxnSp macro="">
      <xdr:nvCxnSpPr>
        <xdr:cNvPr id="128" name="直線コネクタ 127"/>
        <xdr:cNvCxnSpPr/>
      </xdr:nvCxnSpPr>
      <xdr:spPr>
        <a:xfrm flipV="1">
          <a:off x="1130300" y="8925995"/>
          <a:ext cx="889000" cy="8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95141</xdr:rowOff>
    </xdr:from>
    <xdr:to>
      <xdr:col>6</xdr:col>
      <xdr:colOff>561975</xdr:colOff>
      <xdr:row>54</xdr:row>
      <xdr:rowOff>25291</xdr:rowOff>
    </xdr:to>
    <xdr:sp macro="" textlink="">
      <xdr:nvSpPr>
        <xdr:cNvPr id="138" name="円/楕円 137"/>
        <xdr:cNvSpPr/>
      </xdr:nvSpPr>
      <xdr:spPr>
        <a:xfrm>
          <a:off x="4584700" y="91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118018</xdr:rowOff>
    </xdr:from>
    <xdr:ext cx="599010" cy="259045"/>
    <xdr:sp macro="" textlink="">
      <xdr:nvSpPr>
        <xdr:cNvPr id="139" name="物件費該当値テキスト"/>
        <xdr:cNvSpPr txBox="1"/>
      </xdr:nvSpPr>
      <xdr:spPr>
        <a:xfrm>
          <a:off x="4686300" y="903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25022</xdr:rowOff>
    </xdr:from>
    <xdr:to>
      <xdr:col>5</xdr:col>
      <xdr:colOff>409575</xdr:colOff>
      <xdr:row>55</xdr:row>
      <xdr:rowOff>126622</xdr:rowOff>
    </xdr:to>
    <xdr:sp macro="" textlink="">
      <xdr:nvSpPr>
        <xdr:cNvPr id="140" name="円/楕円 139"/>
        <xdr:cNvSpPr/>
      </xdr:nvSpPr>
      <xdr:spPr>
        <a:xfrm>
          <a:off x="3746500" y="94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143149</xdr:rowOff>
    </xdr:from>
    <xdr:ext cx="599010" cy="259045"/>
    <xdr:sp macro="" textlink="">
      <xdr:nvSpPr>
        <xdr:cNvPr id="141" name="テキスト ボックス 140"/>
        <xdr:cNvSpPr txBox="1"/>
      </xdr:nvSpPr>
      <xdr:spPr>
        <a:xfrm>
          <a:off x="3497794" y="922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135,883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106556</xdr:rowOff>
    </xdr:from>
    <xdr:to>
      <xdr:col>4</xdr:col>
      <xdr:colOff>206375</xdr:colOff>
      <xdr:row>56</xdr:row>
      <xdr:rowOff>36706</xdr:rowOff>
    </xdr:to>
    <xdr:sp macro="" textlink="">
      <xdr:nvSpPr>
        <xdr:cNvPr id="142" name="円/楕円 141"/>
        <xdr:cNvSpPr/>
      </xdr:nvSpPr>
      <xdr:spPr>
        <a:xfrm>
          <a:off x="2857500" y="95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53233</xdr:rowOff>
    </xdr:from>
    <xdr:ext cx="599010" cy="259045"/>
    <xdr:sp macro="" textlink="">
      <xdr:nvSpPr>
        <xdr:cNvPr id="143" name="テキスト ボックス 142"/>
        <xdr:cNvSpPr txBox="1"/>
      </xdr:nvSpPr>
      <xdr:spPr>
        <a:xfrm>
          <a:off x="2608794" y="931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125,183</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131245</xdr:rowOff>
    </xdr:from>
    <xdr:to>
      <xdr:col>3</xdr:col>
      <xdr:colOff>3175</xdr:colOff>
      <xdr:row>52</xdr:row>
      <xdr:rowOff>61395</xdr:rowOff>
    </xdr:to>
    <xdr:sp macro="" textlink="">
      <xdr:nvSpPr>
        <xdr:cNvPr id="144" name="円/楕円 143"/>
        <xdr:cNvSpPr/>
      </xdr:nvSpPr>
      <xdr:spPr>
        <a:xfrm>
          <a:off x="1968500" y="88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77922</xdr:rowOff>
    </xdr:from>
    <xdr:ext cx="599010" cy="259045"/>
    <xdr:sp macro="" textlink="">
      <xdr:nvSpPr>
        <xdr:cNvPr id="145" name="テキスト ボックス 144"/>
        <xdr:cNvSpPr txBox="1"/>
      </xdr:nvSpPr>
      <xdr:spPr>
        <a:xfrm>
          <a:off x="1719794" y="865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211,943</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45924</xdr:rowOff>
    </xdr:from>
    <xdr:to>
      <xdr:col>1</xdr:col>
      <xdr:colOff>485775</xdr:colOff>
      <xdr:row>52</xdr:row>
      <xdr:rowOff>147524</xdr:rowOff>
    </xdr:to>
    <xdr:sp macro="" textlink="">
      <xdr:nvSpPr>
        <xdr:cNvPr id="146" name="円/楕円 145"/>
        <xdr:cNvSpPr/>
      </xdr:nvSpPr>
      <xdr:spPr>
        <a:xfrm>
          <a:off x="1079500" y="89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164051</xdr:rowOff>
    </xdr:from>
    <xdr:ext cx="599010" cy="259045"/>
    <xdr:sp macro="" textlink="">
      <xdr:nvSpPr>
        <xdr:cNvPr id="147" name="テキスト ボックス 146"/>
        <xdr:cNvSpPr txBox="1"/>
      </xdr:nvSpPr>
      <xdr:spPr>
        <a:xfrm>
          <a:off x="830794" y="873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39962</xdr:rowOff>
    </xdr:from>
    <xdr:to>
      <xdr:col>6</xdr:col>
      <xdr:colOff>511175</xdr:colOff>
      <xdr:row>76</xdr:row>
      <xdr:rowOff>87373</xdr:rowOff>
    </xdr:to>
    <xdr:cxnSp macro="">
      <xdr:nvCxnSpPr>
        <xdr:cNvPr id="174" name="直線コネクタ 173"/>
        <xdr:cNvCxnSpPr/>
      </xdr:nvCxnSpPr>
      <xdr:spPr>
        <a:xfrm>
          <a:off x="3797300" y="13070162"/>
          <a:ext cx="838200" cy="4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39962</xdr:rowOff>
    </xdr:from>
    <xdr:to>
      <xdr:col>5</xdr:col>
      <xdr:colOff>358775</xdr:colOff>
      <xdr:row>76</xdr:row>
      <xdr:rowOff>106964</xdr:rowOff>
    </xdr:to>
    <xdr:cxnSp macro="">
      <xdr:nvCxnSpPr>
        <xdr:cNvPr id="177" name="直線コネクタ 176"/>
        <xdr:cNvCxnSpPr/>
      </xdr:nvCxnSpPr>
      <xdr:spPr>
        <a:xfrm flipV="1">
          <a:off x="2908300" y="13070162"/>
          <a:ext cx="8890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128864</xdr:rowOff>
    </xdr:from>
    <xdr:to>
      <xdr:col>4</xdr:col>
      <xdr:colOff>155575</xdr:colOff>
      <xdr:row>76</xdr:row>
      <xdr:rowOff>106964</xdr:rowOff>
    </xdr:to>
    <xdr:cxnSp macro="">
      <xdr:nvCxnSpPr>
        <xdr:cNvPr id="180" name="直線コネクタ 179"/>
        <xdr:cNvCxnSpPr/>
      </xdr:nvCxnSpPr>
      <xdr:spPr>
        <a:xfrm>
          <a:off x="2019300" y="12987614"/>
          <a:ext cx="889000" cy="14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99559</xdr:rowOff>
    </xdr:from>
    <xdr:ext cx="534377" cy="259045"/>
    <xdr:sp macro="" textlink="">
      <xdr:nvSpPr>
        <xdr:cNvPr id="182" name="テキスト ボックス 181"/>
        <xdr:cNvSpPr txBox="1"/>
      </xdr:nvSpPr>
      <xdr:spPr>
        <a:xfrm>
          <a:off x="2641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128864</xdr:rowOff>
    </xdr:from>
    <xdr:to>
      <xdr:col>2</xdr:col>
      <xdr:colOff>638175</xdr:colOff>
      <xdr:row>76</xdr:row>
      <xdr:rowOff>77201</xdr:rowOff>
    </xdr:to>
    <xdr:cxnSp macro="">
      <xdr:nvCxnSpPr>
        <xdr:cNvPr id="183" name="直線コネクタ 182"/>
        <xdr:cNvCxnSpPr/>
      </xdr:nvCxnSpPr>
      <xdr:spPr>
        <a:xfrm flipV="1">
          <a:off x="1130300" y="12987614"/>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112476</xdr:rowOff>
    </xdr:from>
    <xdr:ext cx="534377" cy="259045"/>
    <xdr:sp macro="" textlink="">
      <xdr:nvSpPr>
        <xdr:cNvPr id="185" name="テキスト ボックス 184"/>
        <xdr:cNvSpPr txBox="1"/>
      </xdr:nvSpPr>
      <xdr:spPr>
        <a:xfrm>
          <a:off x="1752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36573</xdr:rowOff>
    </xdr:from>
    <xdr:to>
      <xdr:col>6</xdr:col>
      <xdr:colOff>561975</xdr:colOff>
      <xdr:row>76</xdr:row>
      <xdr:rowOff>138173</xdr:rowOff>
    </xdr:to>
    <xdr:sp macro="" textlink="">
      <xdr:nvSpPr>
        <xdr:cNvPr id="193" name="円/楕円 192"/>
        <xdr:cNvSpPr/>
      </xdr:nvSpPr>
      <xdr:spPr>
        <a:xfrm>
          <a:off x="4584700" y="130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59451</xdr:rowOff>
    </xdr:from>
    <xdr:ext cx="534377" cy="259045"/>
    <xdr:sp macro="" textlink="">
      <xdr:nvSpPr>
        <xdr:cNvPr id="194" name="維持補修費該当値テキスト"/>
        <xdr:cNvSpPr txBox="1"/>
      </xdr:nvSpPr>
      <xdr:spPr>
        <a:xfrm>
          <a:off x="4686300" y="1291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160612</xdr:rowOff>
    </xdr:from>
    <xdr:to>
      <xdr:col>5</xdr:col>
      <xdr:colOff>409575</xdr:colOff>
      <xdr:row>76</xdr:row>
      <xdr:rowOff>90762</xdr:rowOff>
    </xdr:to>
    <xdr:sp macro="" textlink="">
      <xdr:nvSpPr>
        <xdr:cNvPr id="195" name="円/楕円 194"/>
        <xdr:cNvSpPr/>
      </xdr:nvSpPr>
      <xdr:spPr>
        <a:xfrm>
          <a:off x="3746500" y="130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107289</xdr:rowOff>
    </xdr:from>
    <xdr:ext cx="534377" cy="259045"/>
    <xdr:sp macro="" textlink="">
      <xdr:nvSpPr>
        <xdr:cNvPr id="196" name="テキスト ボックス 195"/>
        <xdr:cNvSpPr txBox="1"/>
      </xdr:nvSpPr>
      <xdr:spPr>
        <a:xfrm>
          <a:off x="3530111" y="127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56164</xdr:rowOff>
    </xdr:from>
    <xdr:to>
      <xdr:col>4</xdr:col>
      <xdr:colOff>206375</xdr:colOff>
      <xdr:row>76</xdr:row>
      <xdr:rowOff>157764</xdr:rowOff>
    </xdr:to>
    <xdr:sp macro="" textlink="">
      <xdr:nvSpPr>
        <xdr:cNvPr id="197" name="円/楕円 196"/>
        <xdr:cNvSpPr/>
      </xdr:nvSpPr>
      <xdr:spPr>
        <a:xfrm>
          <a:off x="2857500" y="130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2842</xdr:rowOff>
    </xdr:from>
    <xdr:ext cx="534377" cy="259045"/>
    <xdr:sp macro="" textlink="">
      <xdr:nvSpPr>
        <xdr:cNvPr id="198" name="テキスト ボックス 197"/>
        <xdr:cNvSpPr txBox="1"/>
      </xdr:nvSpPr>
      <xdr:spPr>
        <a:xfrm>
          <a:off x="2641111" y="128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78064</xdr:rowOff>
    </xdr:from>
    <xdr:to>
      <xdr:col>3</xdr:col>
      <xdr:colOff>3175</xdr:colOff>
      <xdr:row>76</xdr:row>
      <xdr:rowOff>8213</xdr:rowOff>
    </xdr:to>
    <xdr:sp macro="" textlink="">
      <xdr:nvSpPr>
        <xdr:cNvPr id="199" name="円/楕円 198"/>
        <xdr:cNvSpPr/>
      </xdr:nvSpPr>
      <xdr:spPr>
        <a:xfrm>
          <a:off x="1968500" y="12936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24741</xdr:rowOff>
    </xdr:from>
    <xdr:ext cx="534377" cy="259045"/>
    <xdr:sp macro="" textlink="">
      <xdr:nvSpPr>
        <xdr:cNvPr id="200" name="テキスト ボックス 199"/>
        <xdr:cNvSpPr txBox="1"/>
      </xdr:nvSpPr>
      <xdr:spPr>
        <a:xfrm>
          <a:off x="1752111" y="1271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26401</xdr:rowOff>
    </xdr:from>
    <xdr:to>
      <xdr:col>1</xdr:col>
      <xdr:colOff>485775</xdr:colOff>
      <xdr:row>76</xdr:row>
      <xdr:rowOff>128001</xdr:rowOff>
    </xdr:to>
    <xdr:sp macro="" textlink="">
      <xdr:nvSpPr>
        <xdr:cNvPr id="201" name="円/楕円 200"/>
        <xdr:cNvSpPr/>
      </xdr:nvSpPr>
      <xdr:spPr>
        <a:xfrm>
          <a:off x="1079500" y="130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144528</xdr:rowOff>
    </xdr:from>
    <xdr:ext cx="534377" cy="259045"/>
    <xdr:sp macro="" textlink="">
      <xdr:nvSpPr>
        <xdr:cNvPr id="202" name="テキスト ボックス 201"/>
        <xdr:cNvSpPr txBox="1"/>
      </xdr:nvSpPr>
      <xdr:spPr>
        <a:xfrm>
          <a:off x="863111" y="1283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110930</xdr:rowOff>
    </xdr:from>
    <xdr:to>
      <xdr:col>6</xdr:col>
      <xdr:colOff>511175</xdr:colOff>
      <xdr:row>97</xdr:row>
      <xdr:rowOff>70940</xdr:rowOff>
    </xdr:to>
    <xdr:cxnSp macro="">
      <xdr:nvCxnSpPr>
        <xdr:cNvPr id="234" name="直線コネクタ 233"/>
        <xdr:cNvCxnSpPr/>
      </xdr:nvCxnSpPr>
      <xdr:spPr>
        <a:xfrm flipV="1">
          <a:off x="3797300" y="16570130"/>
          <a:ext cx="8382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44879</xdr:rowOff>
    </xdr:from>
    <xdr:to>
      <xdr:col>5</xdr:col>
      <xdr:colOff>358775</xdr:colOff>
      <xdr:row>97</xdr:row>
      <xdr:rowOff>70940</xdr:rowOff>
    </xdr:to>
    <xdr:cxnSp macro="">
      <xdr:nvCxnSpPr>
        <xdr:cNvPr id="237" name="直線コネクタ 236"/>
        <xdr:cNvCxnSpPr/>
      </xdr:nvCxnSpPr>
      <xdr:spPr>
        <a:xfrm>
          <a:off x="2908300" y="16675529"/>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44879</xdr:rowOff>
    </xdr:from>
    <xdr:to>
      <xdr:col>4</xdr:col>
      <xdr:colOff>155575</xdr:colOff>
      <xdr:row>97</xdr:row>
      <xdr:rowOff>151408</xdr:rowOff>
    </xdr:to>
    <xdr:cxnSp macro="">
      <xdr:nvCxnSpPr>
        <xdr:cNvPr id="240" name="直線コネクタ 239"/>
        <xdr:cNvCxnSpPr/>
      </xdr:nvCxnSpPr>
      <xdr:spPr>
        <a:xfrm flipV="1">
          <a:off x="2019300" y="16675529"/>
          <a:ext cx="889000" cy="10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151408</xdr:rowOff>
    </xdr:from>
    <xdr:to>
      <xdr:col>2</xdr:col>
      <xdr:colOff>638175</xdr:colOff>
      <xdr:row>98</xdr:row>
      <xdr:rowOff>47149</xdr:rowOff>
    </xdr:to>
    <xdr:cxnSp macro="">
      <xdr:nvCxnSpPr>
        <xdr:cNvPr id="243" name="直線コネクタ 242"/>
        <xdr:cNvCxnSpPr/>
      </xdr:nvCxnSpPr>
      <xdr:spPr>
        <a:xfrm flipV="1">
          <a:off x="1130300" y="16782058"/>
          <a:ext cx="889000" cy="6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60130</xdr:rowOff>
    </xdr:from>
    <xdr:to>
      <xdr:col>6</xdr:col>
      <xdr:colOff>561975</xdr:colOff>
      <xdr:row>96</xdr:row>
      <xdr:rowOff>161730</xdr:rowOff>
    </xdr:to>
    <xdr:sp macro="" textlink="">
      <xdr:nvSpPr>
        <xdr:cNvPr id="253" name="円/楕円 252"/>
        <xdr:cNvSpPr/>
      </xdr:nvSpPr>
      <xdr:spPr>
        <a:xfrm>
          <a:off x="4584700" y="16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38557</xdr:rowOff>
    </xdr:from>
    <xdr:ext cx="534377" cy="259045"/>
    <xdr:sp macro="" textlink="">
      <xdr:nvSpPr>
        <xdr:cNvPr id="254" name="扶助費該当値テキスト"/>
        <xdr:cNvSpPr txBox="1"/>
      </xdr:nvSpPr>
      <xdr:spPr>
        <a:xfrm>
          <a:off x="4686300" y="1649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20140</xdr:rowOff>
    </xdr:from>
    <xdr:to>
      <xdr:col>5</xdr:col>
      <xdr:colOff>409575</xdr:colOff>
      <xdr:row>97</xdr:row>
      <xdr:rowOff>121740</xdr:rowOff>
    </xdr:to>
    <xdr:sp macro="" textlink="">
      <xdr:nvSpPr>
        <xdr:cNvPr id="255" name="円/楕円 254"/>
        <xdr:cNvSpPr/>
      </xdr:nvSpPr>
      <xdr:spPr>
        <a:xfrm>
          <a:off x="3746500" y="166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112867</xdr:rowOff>
    </xdr:from>
    <xdr:ext cx="534377" cy="259045"/>
    <xdr:sp macro="" textlink="">
      <xdr:nvSpPr>
        <xdr:cNvPr id="256" name="テキスト ボックス 255"/>
        <xdr:cNvSpPr txBox="1"/>
      </xdr:nvSpPr>
      <xdr:spPr>
        <a:xfrm>
          <a:off x="3530111" y="167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165529</xdr:rowOff>
    </xdr:from>
    <xdr:to>
      <xdr:col>4</xdr:col>
      <xdr:colOff>206375</xdr:colOff>
      <xdr:row>97</xdr:row>
      <xdr:rowOff>95679</xdr:rowOff>
    </xdr:to>
    <xdr:sp macro="" textlink="">
      <xdr:nvSpPr>
        <xdr:cNvPr id="257" name="円/楕円 256"/>
        <xdr:cNvSpPr/>
      </xdr:nvSpPr>
      <xdr:spPr>
        <a:xfrm>
          <a:off x="2857500" y="166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86806</xdr:rowOff>
    </xdr:from>
    <xdr:ext cx="534377" cy="259045"/>
    <xdr:sp macro="" textlink="">
      <xdr:nvSpPr>
        <xdr:cNvPr id="258" name="テキスト ボックス 257"/>
        <xdr:cNvSpPr txBox="1"/>
      </xdr:nvSpPr>
      <xdr:spPr>
        <a:xfrm>
          <a:off x="2641111" y="167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100608</xdr:rowOff>
    </xdr:from>
    <xdr:to>
      <xdr:col>3</xdr:col>
      <xdr:colOff>3175</xdr:colOff>
      <xdr:row>98</xdr:row>
      <xdr:rowOff>30758</xdr:rowOff>
    </xdr:to>
    <xdr:sp macro="" textlink="">
      <xdr:nvSpPr>
        <xdr:cNvPr id="259" name="円/楕円 258"/>
        <xdr:cNvSpPr/>
      </xdr:nvSpPr>
      <xdr:spPr>
        <a:xfrm>
          <a:off x="1968500" y="167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21885</xdr:rowOff>
    </xdr:from>
    <xdr:ext cx="534377" cy="259045"/>
    <xdr:sp macro="" textlink="">
      <xdr:nvSpPr>
        <xdr:cNvPr id="260" name="テキスト ボックス 259"/>
        <xdr:cNvSpPr txBox="1"/>
      </xdr:nvSpPr>
      <xdr:spPr>
        <a:xfrm>
          <a:off x="1752111" y="168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167799</xdr:rowOff>
    </xdr:from>
    <xdr:to>
      <xdr:col>1</xdr:col>
      <xdr:colOff>485775</xdr:colOff>
      <xdr:row>98</xdr:row>
      <xdr:rowOff>97949</xdr:rowOff>
    </xdr:to>
    <xdr:sp macro="" textlink="">
      <xdr:nvSpPr>
        <xdr:cNvPr id="261" name="円/楕円 260"/>
        <xdr:cNvSpPr/>
      </xdr:nvSpPr>
      <xdr:spPr>
        <a:xfrm>
          <a:off x="1079500" y="167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89076</xdr:rowOff>
    </xdr:from>
    <xdr:ext cx="534377" cy="259045"/>
    <xdr:sp macro="" textlink="">
      <xdr:nvSpPr>
        <xdr:cNvPr id="262" name="テキスト ボックス 261"/>
        <xdr:cNvSpPr txBox="1"/>
      </xdr:nvSpPr>
      <xdr:spPr>
        <a:xfrm>
          <a:off x="863111" y="168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64064</xdr:rowOff>
    </xdr:from>
    <xdr:to>
      <xdr:col>15</xdr:col>
      <xdr:colOff>180975</xdr:colOff>
      <xdr:row>35</xdr:row>
      <xdr:rowOff>64837</xdr:rowOff>
    </xdr:to>
    <xdr:cxnSp macro="">
      <xdr:nvCxnSpPr>
        <xdr:cNvPr id="291" name="直線コネクタ 290"/>
        <xdr:cNvCxnSpPr/>
      </xdr:nvCxnSpPr>
      <xdr:spPr>
        <a:xfrm flipV="1">
          <a:off x="9639300" y="6064814"/>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64837</xdr:rowOff>
    </xdr:from>
    <xdr:to>
      <xdr:col>14</xdr:col>
      <xdr:colOff>28575</xdr:colOff>
      <xdr:row>36</xdr:row>
      <xdr:rowOff>145617</xdr:rowOff>
    </xdr:to>
    <xdr:cxnSp macro="">
      <xdr:nvCxnSpPr>
        <xdr:cNvPr id="294" name="直線コネクタ 293"/>
        <xdr:cNvCxnSpPr/>
      </xdr:nvCxnSpPr>
      <xdr:spPr>
        <a:xfrm flipV="1">
          <a:off x="8750300" y="6065587"/>
          <a:ext cx="889000" cy="25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145617</xdr:rowOff>
    </xdr:from>
    <xdr:to>
      <xdr:col>12</xdr:col>
      <xdr:colOff>511175</xdr:colOff>
      <xdr:row>37</xdr:row>
      <xdr:rowOff>23922</xdr:rowOff>
    </xdr:to>
    <xdr:cxnSp macro="">
      <xdr:nvCxnSpPr>
        <xdr:cNvPr id="297" name="直線コネクタ 296"/>
        <xdr:cNvCxnSpPr/>
      </xdr:nvCxnSpPr>
      <xdr:spPr>
        <a:xfrm flipV="1">
          <a:off x="7861300" y="6317817"/>
          <a:ext cx="889000" cy="4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299" name="テキスト ボックス 298"/>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129508</xdr:rowOff>
    </xdr:from>
    <xdr:to>
      <xdr:col>11</xdr:col>
      <xdr:colOff>307975</xdr:colOff>
      <xdr:row>37</xdr:row>
      <xdr:rowOff>23922</xdr:rowOff>
    </xdr:to>
    <xdr:cxnSp macro="">
      <xdr:nvCxnSpPr>
        <xdr:cNvPr id="300" name="直線コネクタ 299"/>
        <xdr:cNvCxnSpPr/>
      </xdr:nvCxnSpPr>
      <xdr:spPr>
        <a:xfrm>
          <a:off x="6972300" y="6301708"/>
          <a:ext cx="889000" cy="6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2" name="テキスト ボックス 301"/>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13264</xdr:rowOff>
    </xdr:from>
    <xdr:to>
      <xdr:col>15</xdr:col>
      <xdr:colOff>231775</xdr:colOff>
      <xdr:row>35</xdr:row>
      <xdr:rowOff>114864</xdr:rowOff>
    </xdr:to>
    <xdr:sp macro="" textlink="">
      <xdr:nvSpPr>
        <xdr:cNvPr id="310" name="円/楕円 309"/>
        <xdr:cNvSpPr/>
      </xdr:nvSpPr>
      <xdr:spPr>
        <a:xfrm>
          <a:off x="10426700" y="60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36141</xdr:rowOff>
    </xdr:from>
    <xdr:ext cx="599010" cy="259045"/>
    <xdr:sp macro="" textlink="">
      <xdr:nvSpPr>
        <xdr:cNvPr id="311" name="補助費等該当値テキスト"/>
        <xdr:cNvSpPr txBox="1"/>
      </xdr:nvSpPr>
      <xdr:spPr>
        <a:xfrm>
          <a:off x="10528300" y="586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174,852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14037</xdr:rowOff>
    </xdr:from>
    <xdr:to>
      <xdr:col>14</xdr:col>
      <xdr:colOff>79375</xdr:colOff>
      <xdr:row>35</xdr:row>
      <xdr:rowOff>115637</xdr:rowOff>
    </xdr:to>
    <xdr:sp macro="" textlink="">
      <xdr:nvSpPr>
        <xdr:cNvPr id="312" name="円/楕円 311"/>
        <xdr:cNvSpPr/>
      </xdr:nvSpPr>
      <xdr:spPr>
        <a:xfrm>
          <a:off x="9588500" y="60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132164</xdr:rowOff>
    </xdr:from>
    <xdr:ext cx="599010" cy="259045"/>
    <xdr:sp macro="" textlink="">
      <xdr:nvSpPr>
        <xdr:cNvPr id="313" name="テキスト ボックス 312"/>
        <xdr:cNvSpPr txBox="1"/>
      </xdr:nvSpPr>
      <xdr:spPr>
        <a:xfrm>
          <a:off x="9339794" y="579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94817</xdr:rowOff>
    </xdr:from>
    <xdr:to>
      <xdr:col>12</xdr:col>
      <xdr:colOff>561975</xdr:colOff>
      <xdr:row>37</xdr:row>
      <xdr:rowOff>24967</xdr:rowOff>
    </xdr:to>
    <xdr:sp macro="" textlink="">
      <xdr:nvSpPr>
        <xdr:cNvPr id="314" name="円/楕円 313"/>
        <xdr:cNvSpPr/>
      </xdr:nvSpPr>
      <xdr:spPr>
        <a:xfrm>
          <a:off x="8699500" y="6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41494</xdr:rowOff>
    </xdr:from>
    <xdr:ext cx="599010" cy="259045"/>
    <xdr:sp macro="" textlink="">
      <xdr:nvSpPr>
        <xdr:cNvPr id="315" name="テキスト ボックス 314"/>
        <xdr:cNvSpPr txBox="1"/>
      </xdr:nvSpPr>
      <xdr:spPr>
        <a:xfrm>
          <a:off x="8450794" y="604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144572</xdr:rowOff>
    </xdr:from>
    <xdr:to>
      <xdr:col>11</xdr:col>
      <xdr:colOff>358775</xdr:colOff>
      <xdr:row>37</xdr:row>
      <xdr:rowOff>74722</xdr:rowOff>
    </xdr:to>
    <xdr:sp macro="" textlink="">
      <xdr:nvSpPr>
        <xdr:cNvPr id="316" name="円/楕円 315"/>
        <xdr:cNvSpPr/>
      </xdr:nvSpPr>
      <xdr:spPr>
        <a:xfrm>
          <a:off x="7810500" y="63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91249</xdr:rowOff>
    </xdr:from>
    <xdr:ext cx="534377" cy="259045"/>
    <xdr:sp macro="" textlink="">
      <xdr:nvSpPr>
        <xdr:cNvPr id="317" name="テキスト ボックス 316"/>
        <xdr:cNvSpPr txBox="1"/>
      </xdr:nvSpPr>
      <xdr:spPr>
        <a:xfrm>
          <a:off x="7594111" y="60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78708</xdr:rowOff>
    </xdr:from>
    <xdr:to>
      <xdr:col>10</xdr:col>
      <xdr:colOff>155575</xdr:colOff>
      <xdr:row>37</xdr:row>
      <xdr:rowOff>8858</xdr:rowOff>
    </xdr:to>
    <xdr:sp macro="" textlink="">
      <xdr:nvSpPr>
        <xdr:cNvPr id="318" name="円/楕円 317"/>
        <xdr:cNvSpPr/>
      </xdr:nvSpPr>
      <xdr:spPr>
        <a:xfrm>
          <a:off x="6921500" y="62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25385</xdr:rowOff>
    </xdr:from>
    <xdr:ext cx="599010" cy="259045"/>
    <xdr:sp macro="" textlink="">
      <xdr:nvSpPr>
        <xdr:cNvPr id="319" name="テキスト ボックス 318"/>
        <xdr:cNvSpPr txBox="1"/>
      </xdr:nvSpPr>
      <xdr:spPr>
        <a:xfrm>
          <a:off x="6672794" y="602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121121</xdr:rowOff>
    </xdr:from>
    <xdr:to>
      <xdr:col>15</xdr:col>
      <xdr:colOff>180975</xdr:colOff>
      <xdr:row>53</xdr:row>
      <xdr:rowOff>5127</xdr:rowOff>
    </xdr:to>
    <xdr:cxnSp macro="">
      <xdr:nvCxnSpPr>
        <xdr:cNvPr id="350" name="直線コネクタ 349"/>
        <xdr:cNvCxnSpPr/>
      </xdr:nvCxnSpPr>
      <xdr:spPr>
        <a:xfrm>
          <a:off x="9639300" y="8693621"/>
          <a:ext cx="838200" cy="39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23388</xdr:rowOff>
    </xdr:from>
    <xdr:to>
      <xdr:col>14</xdr:col>
      <xdr:colOff>28575</xdr:colOff>
      <xdr:row>50</xdr:row>
      <xdr:rowOff>121121</xdr:rowOff>
    </xdr:to>
    <xdr:cxnSp macro="">
      <xdr:nvCxnSpPr>
        <xdr:cNvPr id="353" name="直線コネクタ 352"/>
        <xdr:cNvCxnSpPr/>
      </xdr:nvCxnSpPr>
      <xdr:spPr>
        <a:xfrm>
          <a:off x="8750300" y="8595888"/>
          <a:ext cx="889000" cy="9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49</xdr:row>
      <xdr:rowOff>104309</xdr:rowOff>
    </xdr:from>
    <xdr:to>
      <xdr:col>12</xdr:col>
      <xdr:colOff>511175</xdr:colOff>
      <xdr:row>50</xdr:row>
      <xdr:rowOff>23388</xdr:rowOff>
    </xdr:to>
    <xdr:cxnSp macro="">
      <xdr:nvCxnSpPr>
        <xdr:cNvPr id="356" name="直線コネクタ 355"/>
        <xdr:cNvCxnSpPr/>
      </xdr:nvCxnSpPr>
      <xdr:spPr>
        <a:xfrm>
          <a:off x="7861300" y="8505359"/>
          <a:ext cx="889000" cy="9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49</xdr:row>
      <xdr:rowOff>104309</xdr:rowOff>
    </xdr:from>
    <xdr:to>
      <xdr:col>11</xdr:col>
      <xdr:colOff>307975</xdr:colOff>
      <xdr:row>55</xdr:row>
      <xdr:rowOff>139080</xdr:rowOff>
    </xdr:to>
    <xdr:cxnSp macro="">
      <xdr:nvCxnSpPr>
        <xdr:cNvPr id="359" name="直線コネクタ 358"/>
        <xdr:cNvCxnSpPr/>
      </xdr:nvCxnSpPr>
      <xdr:spPr>
        <a:xfrm flipV="1">
          <a:off x="6972300" y="8505359"/>
          <a:ext cx="889000" cy="106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125777</xdr:rowOff>
    </xdr:from>
    <xdr:to>
      <xdr:col>15</xdr:col>
      <xdr:colOff>231775</xdr:colOff>
      <xdr:row>53</xdr:row>
      <xdr:rowOff>55927</xdr:rowOff>
    </xdr:to>
    <xdr:sp macro="" textlink="">
      <xdr:nvSpPr>
        <xdr:cNvPr id="369" name="円/楕円 368"/>
        <xdr:cNvSpPr/>
      </xdr:nvSpPr>
      <xdr:spPr>
        <a:xfrm>
          <a:off x="10426700" y="90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148654</xdr:rowOff>
    </xdr:from>
    <xdr:ext cx="599010" cy="259045"/>
    <xdr:sp macro="" textlink="">
      <xdr:nvSpPr>
        <xdr:cNvPr id="370" name="普通建設事業費該当値テキスト"/>
        <xdr:cNvSpPr txBox="1"/>
      </xdr:nvSpPr>
      <xdr:spPr>
        <a:xfrm>
          <a:off x="10528300" y="889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343,708</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70321</xdr:rowOff>
    </xdr:from>
    <xdr:to>
      <xdr:col>14</xdr:col>
      <xdr:colOff>79375</xdr:colOff>
      <xdr:row>51</xdr:row>
      <xdr:rowOff>471</xdr:rowOff>
    </xdr:to>
    <xdr:sp macro="" textlink="">
      <xdr:nvSpPr>
        <xdr:cNvPr id="371" name="円/楕円 370"/>
        <xdr:cNvSpPr/>
      </xdr:nvSpPr>
      <xdr:spPr>
        <a:xfrm>
          <a:off x="9588500" y="86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16998</xdr:rowOff>
    </xdr:from>
    <xdr:ext cx="599010" cy="259045"/>
    <xdr:sp macro="" textlink="">
      <xdr:nvSpPr>
        <xdr:cNvPr id="372" name="テキスト ボックス 371"/>
        <xdr:cNvSpPr txBox="1"/>
      </xdr:nvSpPr>
      <xdr:spPr>
        <a:xfrm>
          <a:off x="9339794" y="841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465,689</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144038</xdr:rowOff>
    </xdr:from>
    <xdr:to>
      <xdr:col>12</xdr:col>
      <xdr:colOff>561975</xdr:colOff>
      <xdr:row>50</xdr:row>
      <xdr:rowOff>74188</xdr:rowOff>
    </xdr:to>
    <xdr:sp macro="" textlink="">
      <xdr:nvSpPr>
        <xdr:cNvPr id="373" name="円/楕円 372"/>
        <xdr:cNvSpPr/>
      </xdr:nvSpPr>
      <xdr:spPr>
        <a:xfrm>
          <a:off x="8699500" y="85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48</xdr:row>
      <xdr:rowOff>90715</xdr:rowOff>
    </xdr:from>
    <xdr:ext cx="599010" cy="259045"/>
    <xdr:sp macro="" textlink="">
      <xdr:nvSpPr>
        <xdr:cNvPr id="374" name="テキスト ボックス 373"/>
        <xdr:cNvSpPr txBox="1"/>
      </xdr:nvSpPr>
      <xdr:spPr>
        <a:xfrm>
          <a:off x="8450794" y="832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495,616</a:t>
          </a:r>
          <a:endParaRPr kumimoji="1" lang="ja-JP" altLang="en-US" sz="1000" b="1">
            <a:solidFill>
              <a:srgbClr val="FF0000"/>
            </a:solidFill>
            <a:latin typeface="ＭＳ Ｐゴシック"/>
          </a:endParaRPr>
        </a:p>
      </xdr:txBody>
    </xdr:sp>
    <xdr:clientData/>
  </xdr:oneCellAnchor>
  <xdr:twoCellAnchor>
    <xdr:from>
      <xdr:col>11</xdr:col>
      <xdr:colOff>257175</xdr:colOff>
      <xdr:row>49</xdr:row>
      <xdr:rowOff>53509</xdr:rowOff>
    </xdr:from>
    <xdr:to>
      <xdr:col>11</xdr:col>
      <xdr:colOff>358775</xdr:colOff>
      <xdr:row>49</xdr:row>
      <xdr:rowOff>155109</xdr:rowOff>
    </xdr:to>
    <xdr:sp macro="" textlink="">
      <xdr:nvSpPr>
        <xdr:cNvPr id="375" name="円/楕円 374"/>
        <xdr:cNvSpPr/>
      </xdr:nvSpPr>
      <xdr:spPr>
        <a:xfrm>
          <a:off x="7810500" y="84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48</xdr:row>
      <xdr:rowOff>186</xdr:rowOff>
    </xdr:from>
    <xdr:ext cx="599010" cy="259045"/>
    <xdr:sp macro="" textlink="">
      <xdr:nvSpPr>
        <xdr:cNvPr id="376" name="テキスト ボックス 375"/>
        <xdr:cNvSpPr txBox="1"/>
      </xdr:nvSpPr>
      <xdr:spPr>
        <a:xfrm>
          <a:off x="7561794" y="822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523,337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88280</xdr:rowOff>
    </xdr:from>
    <xdr:to>
      <xdr:col>10</xdr:col>
      <xdr:colOff>155575</xdr:colOff>
      <xdr:row>56</xdr:row>
      <xdr:rowOff>18430</xdr:rowOff>
    </xdr:to>
    <xdr:sp macro="" textlink="">
      <xdr:nvSpPr>
        <xdr:cNvPr id="377" name="円/楕円 376"/>
        <xdr:cNvSpPr/>
      </xdr:nvSpPr>
      <xdr:spPr>
        <a:xfrm>
          <a:off x="6921500" y="9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34957</xdr:rowOff>
    </xdr:from>
    <xdr:ext cx="599010" cy="259045"/>
    <xdr:sp macro="" textlink="">
      <xdr:nvSpPr>
        <xdr:cNvPr id="378" name="テキスト ボックス 377"/>
        <xdr:cNvSpPr txBox="1"/>
      </xdr:nvSpPr>
      <xdr:spPr>
        <a:xfrm>
          <a:off x="6672794" y="92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74</xdr:row>
      <xdr:rowOff>21487</xdr:rowOff>
    </xdr:from>
    <xdr:to>
      <xdr:col>15</xdr:col>
      <xdr:colOff>180340</xdr:colOff>
      <xdr:row>79</xdr:row>
      <xdr:rowOff>44450</xdr:rowOff>
    </xdr:to>
    <xdr:cxnSp macro="">
      <xdr:nvCxnSpPr>
        <xdr:cNvPr id="402" name="直線コネクタ 401"/>
        <xdr:cNvCxnSpPr/>
      </xdr:nvCxnSpPr>
      <xdr:spPr>
        <a:xfrm flipV="1">
          <a:off x="10475595" y="12708787"/>
          <a:ext cx="1270" cy="880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139614</xdr:rowOff>
    </xdr:from>
    <xdr:ext cx="599010" cy="259045"/>
    <xdr:sp macro="" textlink="">
      <xdr:nvSpPr>
        <xdr:cNvPr id="405" name="普通建設事業費 （ うち新規整備　）最大値テキスト"/>
        <xdr:cNvSpPr txBox="1"/>
      </xdr:nvSpPr>
      <xdr:spPr>
        <a:xfrm>
          <a:off x="10528300" y="1248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74</xdr:row>
      <xdr:rowOff>21487</xdr:rowOff>
    </xdr:from>
    <xdr:to>
      <xdr:col>15</xdr:col>
      <xdr:colOff>269875</xdr:colOff>
      <xdr:row>74</xdr:row>
      <xdr:rowOff>21487</xdr:rowOff>
    </xdr:to>
    <xdr:cxnSp macro="">
      <xdr:nvCxnSpPr>
        <xdr:cNvPr id="406" name="直線コネクタ 405"/>
        <xdr:cNvCxnSpPr/>
      </xdr:nvCxnSpPr>
      <xdr:spPr>
        <a:xfrm>
          <a:off x="10388600" y="1270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46698</xdr:rowOff>
    </xdr:from>
    <xdr:to>
      <xdr:col>15</xdr:col>
      <xdr:colOff>180975</xdr:colOff>
      <xdr:row>77</xdr:row>
      <xdr:rowOff>69828</xdr:rowOff>
    </xdr:to>
    <xdr:cxnSp macro="">
      <xdr:nvCxnSpPr>
        <xdr:cNvPr id="407" name="直線コネクタ 406"/>
        <xdr:cNvCxnSpPr/>
      </xdr:nvCxnSpPr>
      <xdr:spPr>
        <a:xfrm>
          <a:off x="9639300" y="12048198"/>
          <a:ext cx="838200" cy="12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105922</xdr:rowOff>
    </xdr:from>
    <xdr:ext cx="534377" cy="259045"/>
    <xdr:sp macro="" textlink="">
      <xdr:nvSpPr>
        <xdr:cNvPr id="408" name="普通建設事業費 （ うち新規整備　）平均値テキスト"/>
        <xdr:cNvSpPr txBox="1"/>
      </xdr:nvSpPr>
      <xdr:spPr>
        <a:xfrm>
          <a:off x="10528300" y="13307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127495</xdr:rowOff>
    </xdr:from>
    <xdr:to>
      <xdr:col>15</xdr:col>
      <xdr:colOff>231775</xdr:colOff>
      <xdr:row>78</xdr:row>
      <xdr:rowOff>57645</xdr:rowOff>
    </xdr:to>
    <xdr:sp macro="" textlink="">
      <xdr:nvSpPr>
        <xdr:cNvPr id="409" name="フローチャート : 判断 408"/>
        <xdr:cNvSpPr/>
      </xdr:nvSpPr>
      <xdr:spPr>
        <a:xfrm>
          <a:off x="10426700" y="1332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46698</xdr:rowOff>
    </xdr:from>
    <xdr:to>
      <xdr:col>14</xdr:col>
      <xdr:colOff>28575</xdr:colOff>
      <xdr:row>70</xdr:row>
      <xdr:rowOff>148189</xdr:rowOff>
    </xdr:to>
    <xdr:cxnSp macro="">
      <xdr:nvCxnSpPr>
        <xdr:cNvPr id="410" name="直線コネクタ 409"/>
        <xdr:cNvCxnSpPr/>
      </xdr:nvCxnSpPr>
      <xdr:spPr>
        <a:xfrm flipV="1">
          <a:off x="8750300" y="12048198"/>
          <a:ext cx="889000" cy="10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67579</xdr:rowOff>
    </xdr:from>
    <xdr:to>
      <xdr:col>14</xdr:col>
      <xdr:colOff>79375</xdr:colOff>
      <xdr:row>77</xdr:row>
      <xdr:rowOff>169179</xdr:rowOff>
    </xdr:to>
    <xdr:sp macro="" textlink="">
      <xdr:nvSpPr>
        <xdr:cNvPr id="411" name="フローチャート : 判断 410"/>
        <xdr:cNvSpPr/>
      </xdr:nvSpPr>
      <xdr:spPr>
        <a:xfrm>
          <a:off x="9588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160306</xdr:rowOff>
    </xdr:from>
    <xdr:ext cx="534377" cy="259045"/>
    <xdr:sp macro="" textlink="">
      <xdr:nvSpPr>
        <xdr:cNvPr id="412" name="テキスト ボックス 411"/>
        <xdr:cNvSpPr txBox="1"/>
      </xdr:nvSpPr>
      <xdr:spPr>
        <a:xfrm>
          <a:off x="9372111" y="133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93456</xdr:rowOff>
    </xdr:from>
    <xdr:to>
      <xdr:col>12</xdr:col>
      <xdr:colOff>561975</xdr:colOff>
      <xdr:row>78</xdr:row>
      <xdr:rowOff>23606</xdr:rowOff>
    </xdr:to>
    <xdr:sp macro="" textlink="">
      <xdr:nvSpPr>
        <xdr:cNvPr id="413" name="フローチャート : 判断 412"/>
        <xdr:cNvSpPr/>
      </xdr:nvSpPr>
      <xdr:spPr>
        <a:xfrm>
          <a:off x="8699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14733</xdr:rowOff>
    </xdr:from>
    <xdr:ext cx="534377" cy="259045"/>
    <xdr:sp macro="" textlink="">
      <xdr:nvSpPr>
        <xdr:cNvPr id="414" name="テキスト ボックス 413"/>
        <xdr:cNvSpPr txBox="1"/>
      </xdr:nvSpPr>
      <xdr:spPr>
        <a:xfrm>
          <a:off x="8483111" y="133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19028</xdr:rowOff>
    </xdr:from>
    <xdr:to>
      <xdr:col>15</xdr:col>
      <xdr:colOff>231775</xdr:colOff>
      <xdr:row>77</xdr:row>
      <xdr:rowOff>120628</xdr:rowOff>
    </xdr:to>
    <xdr:sp macro="" textlink="">
      <xdr:nvSpPr>
        <xdr:cNvPr id="420" name="円/楕円 419"/>
        <xdr:cNvSpPr/>
      </xdr:nvSpPr>
      <xdr:spPr>
        <a:xfrm>
          <a:off x="10426700" y="132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41905</xdr:rowOff>
    </xdr:from>
    <xdr:ext cx="534377" cy="259045"/>
    <xdr:sp macro="" textlink="">
      <xdr:nvSpPr>
        <xdr:cNvPr id="421" name="普通建設事業費 （ うち新規整備　）該当値テキスト"/>
        <xdr:cNvSpPr txBox="1"/>
      </xdr:nvSpPr>
      <xdr:spPr>
        <a:xfrm>
          <a:off x="10528300" y="1307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83,339</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167348</xdr:rowOff>
    </xdr:from>
    <xdr:to>
      <xdr:col>14</xdr:col>
      <xdr:colOff>79375</xdr:colOff>
      <xdr:row>70</xdr:row>
      <xdr:rowOff>97498</xdr:rowOff>
    </xdr:to>
    <xdr:sp macro="" textlink="">
      <xdr:nvSpPr>
        <xdr:cNvPr id="422" name="円/楕円 421"/>
        <xdr:cNvSpPr/>
      </xdr:nvSpPr>
      <xdr:spPr>
        <a:xfrm>
          <a:off x="9588500" y="119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114025</xdr:rowOff>
    </xdr:from>
    <xdr:ext cx="599010" cy="259045"/>
    <xdr:sp macro="" textlink="">
      <xdr:nvSpPr>
        <xdr:cNvPr id="423" name="テキスト ボックス 422"/>
        <xdr:cNvSpPr txBox="1"/>
      </xdr:nvSpPr>
      <xdr:spPr>
        <a:xfrm>
          <a:off x="9339794" y="1177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97389</xdr:rowOff>
    </xdr:from>
    <xdr:to>
      <xdr:col>12</xdr:col>
      <xdr:colOff>561975</xdr:colOff>
      <xdr:row>71</xdr:row>
      <xdr:rowOff>27539</xdr:rowOff>
    </xdr:to>
    <xdr:sp macro="" textlink="">
      <xdr:nvSpPr>
        <xdr:cNvPr id="424" name="円/楕円 423"/>
        <xdr:cNvSpPr/>
      </xdr:nvSpPr>
      <xdr:spPr>
        <a:xfrm>
          <a:off x="8699500" y="120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44066</xdr:rowOff>
    </xdr:from>
    <xdr:ext cx="599010" cy="259045"/>
    <xdr:sp macro="" textlink="">
      <xdr:nvSpPr>
        <xdr:cNvPr id="425" name="テキスト ボックス 424"/>
        <xdr:cNvSpPr txBox="1"/>
      </xdr:nvSpPr>
      <xdr:spPr>
        <a:xfrm>
          <a:off x="8450794" y="1187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7" name="直線コネクタ 446"/>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8"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9" name="直線コネクタ 448"/>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50"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51" name="直線コネクタ 450"/>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170548</xdr:rowOff>
    </xdr:from>
    <xdr:to>
      <xdr:col>15</xdr:col>
      <xdr:colOff>180975</xdr:colOff>
      <xdr:row>98</xdr:row>
      <xdr:rowOff>72441</xdr:rowOff>
    </xdr:to>
    <xdr:cxnSp macro="">
      <xdr:nvCxnSpPr>
        <xdr:cNvPr id="452" name="直線コネクタ 451"/>
        <xdr:cNvCxnSpPr/>
      </xdr:nvCxnSpPr>
      <xdr:spPr>
        <a:xfrm flipV="1">
          <a:off x="9639300" y="15943948"/>
          <a:ext cx="838200" cy="9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3"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4" name="フローチャート : 判断 453"/>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67974</xdr:rowOff>
    </xdr:from>
    <xdr:to>
      <xdr:col>14</xdr:col>
      <xdr:colOff>28575</xdr:colOff>
      <xdr:row>98</xdr:row>
      <xdr:rowOff>72441</xdr:rowOff>
    </xdr:to>
    <xdr:cxnSp macro="">
      <xdr:nvCxnSpPr>
        <xdr:cNvPr id="455" name="直線コネクタ 454"/>
        <xdr:cNvCxnSpPr/>
      </xdr:nvCxnSpPr>
      <xdr:spPr>
        <a:xfrm>
          <a:off x="8750300" y="16698624"/>
          <a:ext cx="889000" cy="17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6" name="フローチャート : 判断 455"/>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7" name="テキスト ボックス 456"/>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8" name="フローチャート : 判断 457"/>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136410</xdr:rowOff>
    </xdr:from>
    <xdr:ext cx="534377" cy="259045"/>
    <xdr:sp macro="" textlink="">
      <xdr:nvSpPr>
        <xdr:cNvPr id="459" name="テキスト ボックス 458"/>
        <xdr:cNvSpPr txBox="1"/>
      </xdr:nvSpPr>
      <xdr:spPr>
        <a:xfrm>
          <a:off x="8483111" y="167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119748</xdr:rowOff>
    </xdr:from>
    <xdr:to>
      <xdr:col>15</xdr:col>
      <xdr:colOff>231775</xdr:colOff>
      <xdr:row>93</xdr:row>
      <xdr:rowOff>49898</xdr:rowOff>
    </xdr:to>
    <xdr:sp macro="" textlink="">
      <xdr:nvSpPr>
        <xdr:cNvPr id="465" name="円/楕円 464"/>
        <xdr:cNvSpPr/>
      </xdr:nvSpPr>
      <xdr:spPr>
        <a:xfrm>
          <a:off x="10426700" y="158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142625</xdr:rowOff>
    </xdr:from>
    <xdr:ext cx="599010" cy="259045"/>
    <xdr:sp macro="" textlink="">
      <xdr:nvSpPr>
        <xdr:cNvPr id="466" name="普通建設事業費 （ うち更新整備　）該当値テキスト"/>
        <xdr:cNvSpPr txBox="1"/>
      </xdr:nvSpPr>
      <xdr:spPr>
        <a:xfrm>
          <a:off x="10528300" y="1574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21641</xdr:rowOff>
    </xdr:from>
    <xdr:to>
      <xdr:col>14</xdr:col>
      <xdr:colOff>79375</xdr:colOff>
      <xdr:row>98</xdr:row>
      <xdr:rowOff>123241</xdr:rowOff>
    </xdr:to>
    <xdr:sp macro="" textlink="">
      <xdr:nvSpPr>
        <xdr:cNvPr id="467" name="円/楕円 466"/>
        <xdr:cNvSpPr/>
      </xdr:nvSpPr>
      <xdr:spPr>
        <a:xfrm>
          <a:off x="9588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114368</xdr:rowOff>
    </xdr:from>
    <xdr:ext cx="534377" cy="259045"/>
    <xdr:sp macro="" textlink="">
      <xdr:nvSpPr>
        <xdr:cNvPr id="468" name="テキスト ボックス 467"/>
        <xdr:cNvSpPr txBox="1"/>
      </xdr:nvSpPr>
      <xdr:spPr>
        <a:xfrm>
          <a:off x="9372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17174</xdr:rowOff>
    </xdr:from>
    <xdr:to>
      <xdr:col>12</xdr:col>
      <xdr:colOff>561975</xdr:colOff>
      <xdr:row>97</xdr:row>
      <xdr:rowOff>118774</xdr:rowOff>
    </xdr:to>
    <xdr:sp macro="" textlink="">
      <xdr:nvSpPr>
        <xdr:cNvPr id="469" name="円/楕円 468"/>
        <xdr:cNvSpPr/>
      </xdr:nvSpPr>
      <xdr:spPr>
        <a:xfrm>
          <a:off x="8699500" y="166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135301</xdr:rowOff>
    </xdr:from>
    <xdr:ext cx="534377" cy="259045"/>
    <xdr:sp macro="" textlink="">
      <xdr:nvSpPr>
        <xdr:cNvPr id="470" name="テキスト ボックス 469"/>
        <xdr:cNvSpPr txBox="1"/>
      </xdr:nvSpPr>
      <xdr:spPr>
        <a:xfrm>
          <a:off x="8483111" y="164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4" name="テキスト ボックス 48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6" name="テキスト ボックス 48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8" name="テキスト ボックス 48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141547</xdr:rowOff>
    </xdr:from>
    <xdr:to>
      <xdr:col>23</xdr:col>
      <xdr:colOff>516889</xdr:colOff>
      <xdr:row>38</xdr:row>
      <xdr:rowOff>139700</xdr:rowOff>
    </xdr:to>
    <xdr:cxnSp macro="">
      <xdr:nvCxnSpPr>
        <xdr:cNvPr id="492" name="直線コネクタ 491"/>
        <xdr:cNvCxnSpPr/>
      </xdr:nvCxnSpPr>
      <xdr:spPr>
        <a:xfrm flipV="1">
          <a:off x="16317595" y="5799397"/>
          <a:ext cx="1269" cy="85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88224</xdr:rowOff>
    </xdr:from>
    <xdr:ext cx="599010" cy="259045"/>
    <xdr:sp macro="" textlink="">
      <xdr:nvSpPr>
        <xdr:cNvPr id="495" name="災害復旧事業費最大値テキスト"/>
        <xdr:cNvSpPr txBox="1"/>
      </xdr:nvSpPr>
      <xdr:spPr>
        <a:xfrm>
          <a:off x="16370300" y="557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33</xdr:row>
      <xdr:rowOff>141547</xdr:rowOff>
    </xdr:from>
    <xdr:to>
      <xdr:col>23</xdr:col>
      <xdr:colOff>606425</xdr:colOff>
      <xdr:row>33</xdr:row>
      <xdr:rowOff>141547</xdr:rowOff>
    </xdr:to>
    <xdr:cxnSp macro="">
      <xdr:nvCxnSpPr>
        <xdr:cNvPr id="496" name="直線コネクタ 495"/>
        <xdr:cNvCxnSpPr/>
      </xdr:nvCxnSpPr>
      <xdr:spPr>
        <a:xfrm>
          <a:off x="16230600" y="579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8401</xdr:rowOff>
    </xdr:from>
    <xdr:to>
      <xdr:col>23</xdr:col>
      <xdr:colOff>517525</xdr:colOff>
      <xdr:row>33</xdr:row>
      <xdr:rowOff>141547</xdr:rowOff>
    </xdr:to>
    <xdr:cxnSp macro="">
      <xdr:nvCxnSpPr>
        <xdr:cNvPr id="497" name="直線コネクタ 496"/>
        <xdr:cNvCxnSpPr/>
      </xdr:nvCxnSpPr>
      <xdr:spPr>
        <a:xfrm>
          <a:off x="15481300" y="5494801"/>
          <a:ext cx="838200" cy="3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9560</xdr:rowOff>
    </xdr:from>
    <xdr:ext cx="534377" cy="259045"/>
    <xdr:sp macro="" textlink="">
      <xdr:nvSpPr>
        <xdr:cNvPr id="498" name="災害復旧事業費平均値テキスト"/>
        <xdr:cNvSpPr txBox="1"/>
      </xdr:nvSpPr>
      <xdr:spPr>
        <a:xfrm>
          <a:off x="16370300" y="6524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31133</xdr:rowOff>
    </xdr:from>
    <xdr:to>
      <xdr:col>23</xdr:col>
      <xdr:colOff>568325</xdr:colOff>
      <xdr:row>38</xdr:row>
      <xdr:rowOff>132733</xdr:rowOff>
    </xdr:to>
    <xdr:sp macro="" textlink="">
      <xdr:nvSpPr>
        <xdr:cNvPr id="499" name="フローチャート : 判断 498"/>
        <xdr:cNvSpPr/>
      </xdr:nvSpPr>
      <xdr:spPr>
        <a:xfrm>
          <a:off x="16268700" y="65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8401</xdr:rowOff>
    </xdr:from>
    <xdr:to>
      <xdr:col>22</xdr:col>
      <xdr:colOff>365125</xdr:colOff>
      <xdr:row>33</xdr:row>
      <xdr:rowOff>119935</xdr:rowOff>
    </xdr:to>
    <xdr:cxnSp macro="">
      <xdr:nvCxnSpPr>
        <xdr:cNvPr id="500" name="直線コネクタ 499"/>
        <xdr:cNvCxnSpPr/>
      </xdr:nvCxnSpPr>
      <xdr:spPr>
        <a:xfrm flipV="1">
          <a:off x="14592300" y="5494801"/>
          <a:ext cx="889000" cy="28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39312</xdr:rowOff>
    </xdr:from>
    <xdr:to>
      <xdr:col>22</xdr:col>
      <xdr:colOff>415925</xdr:colOff>
      <xdr:row>38</xdr:row>
      <xdr:rowOff>140912</xdr:rowOff>
    </xdr:to>
    <xdr:sp macro="" textlink="">
      <xdr:nvSpPr>
        <xdr:cNvPr id="501" name="フローチャート : 判断 500"/>
        <xdr:cNvSpPr/>
      </xdr:nvSpPr>
      <xdr:spPr>
        <a:xfrm>
          <a:off x="15430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132039</xdr:rowOff>
    </xdr:from>
    <xdr:ext cx="534377" cy="259045"/>
    <xdr:sp macro="" textlink="">
      <xdr:nvSpPr>
        <xdr:cNvPr id="502" name="テキスト ボックス 501"/>
        <xdr:cNvSpPr txBox="1"/>
      </xdr:nvSpPr>
      <xdr:spPr>
        <a:xfrm>
          <a:off x="15214111" y="664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119935</xdr:rowOff>
    </xdr:from>
    <xdr:to>
      <xdr:col>21</xdr:col>
      <xdr:colOff>161925</xdr:colOff>
      <xdr:row>35</xdr:row>
      <xdr:rowOff>92128</xdr:rowOff>
    </xdr:to>
    <xdr:cxnSp macro="">
      <xdr:nvCxnSpPr>
        <xdr:cNvPr id="503" name="直線コネクタ 502"/>
        <xdr:cNvCxnSpPr/>
      </xdr:nvCxnSpPr>
      <xdr:spPr>
        <a:xfrm flipV="1">
          <a:off x="13703300" y="5777785"/>
          <a:ext cx="889000" cy="3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18843</xdr:rowOff>
    </xdr:from>
    <xdr:to>
      <xdr:col>21</xdr:col>
      <xdr:colOff>212725</xdr:colOff>
      <xdr:row>38</xdr:row>
      <xdr:rowOff>120443</xdr:rowOff>
    </xdr:to>
    <xdr:sp macro="" textlink="">
      <xdr:nvSpPr>
        <xdr:cNvPr id="504" name="フローチャート : 判断 503"/>
        <xdr:cNvSpPr/>
      </xdr:nvSpPr>
      <xdr:spPr>
        <a:xfrm>
          <a:off x="14541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111570</xdr:rowOff>
    </xdr:from>
    <xdr:ext cx="534377" cy="259045"/>
    <xdr:sp macro="" textlink="">
      <xdr:nvSpPr>
        <xdr:cNvPr id="505" name="テキスト ボックス 504"/>
        <xdr:cNvSpPr txBox="1"/>
      </xdr:nvSpPr>
      <xdr:spPr>
        <a:xfrm>
          <a:off x="14325111" y="66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69867</xdr:rowOff>
    </xdr:from>
    <xdr:to>
      <xdr:col>19</xdr:col>
      <xdr:colOff>644525</xdr:colOff>
      <xdr:row>35</xdr:row>
      <xdr:rowOff>92128</xdr:rowOff>
    </xdr:to>
    <xdr:cxnSp macro="">
      <xdr:nvCxnSpPr>
        <xdr:cNvPr id="506" name="直線コネクタ 505"/>
        <xdr:cNvCxnSpPr/>
      </xdr:nvCxnSpPr>
      <xdr:spPr>
        <a:xfrm>
          <a:off x="12814300" y="6070617"/>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25322</xdr:rowOff>
    </xdr:from>
    <xdr:to>
      <xdr:col>20</xdr:col>
      <xdr:colOff>9525</xdr:colOff>
      <xdr:row>38</xdr:row>
      <xdr:rowOff>126922</xdr:rowOff>
    </xdr:to>
    <xdr:sp macro="" textlink="">
      <xdr:nvSpPr>
        <xdr:cNvPr id="507" name="フローチャート : 判断 506"/>
        <xdr:cNvSpPr/>
      </xdr:nvSpPr>
      <xdr:spPr>
        <a:xfrm>
          <a:off x="13652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118049</xdr:rowOff>
    </xdr:from>
    <xdr:ext cx="534377" cy="259045"/>
    <xdr:sp macro="" textlink="">
      <xdr:nvSpPr>
        <xdr:cNvPr id="508" name="テキスト ボックス 507"/>
        <xdr:cNvSpPr txBox="1"/>
      </xdr:nvSpPr>
      <xdr:spPr>
        <a:xfrm>
          <a:off x="13436111" y="66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12566</xdr:rowOff>
    </xdr:from>
    <xdr:to>
      <xdr:col>18</xdr:col>
      <xdr:colOff>492125</xdr:colOff>
      <xdr:row>38</xdr:row>
      <xdr:rowOff>114166</xdr:rowOff>
    </xdr:to>
    <xdr:sp macro="" textlink="">
      <xdr:nvSpPr>
        <xdr:cNvPr id="509" name="フローチャート : 判断 508"/>
        <xdr:cNvSpPr/>
      </xdr:nvSpPr>
      <xdr:spPr>
        <a:xfrm>
          <a:off x="12763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105293</xdr:rowOff>
    </xdr:from>
    <xdr:ext cx="534377" cy="259045"/>
    <xdr:sp macro="" textlink="">
      <xdr:nvSpPr>
        <xdr:cNvPr id="510" name="テキスト ボックス 509"/>
        <xdr:cNvSpPr txBox="1"/>
      </xdr:nvSpPr>
      <xdr:spPr>
        <a:xfrm>
          <a:off x="12547111" y="66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90747</xdr:rowOff>
    </xdr:from>
    <xdr:to>
      <xdr:col>23</xdr:col>
      <xdr:colOff>568325</xdr:colOff>
      <xdr:row>34</xdr:row>
      <xdr:rowOff>20897</xdr:rowOff>
    </xdr:to>
    <xdr:sp macro="" textlink="">
      <xdr:nvSpPr>
        <xdr:cNvPr id="516" name="円/楕円 515"/>
        <xdr:cNvSpPr/>
      </xdr:nvSpPr>
      <xdr:spPr>
        <a:xfrm>
          <a:off x="16268700" y="57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43774</xdr:rowOff>
    </xdr:from>
    <xdr:ext cx="599010" cy="259045"/>
    <xdr:sp macro="" textlink="">
      <xdr:nvSpPr>
        <xdr:cNvPr id="517" name="災害復旧事業費該当値テキスト"/>
        <xdr:cNvSpPr txBox="1"/>
      </xdr:nvSpPr>
      <xdr:spPr>
        <a:xfrm>
          <a:off x="16370300" y="570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187,096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129051</xdr:rowOff>
    </xdr:from>
    <xdr:to>
      <xdr:col>22</xdr:col>
      <xdr:colOff>415925</xdr:colOff>
      <xdr:row>32</xdr:row>
      <xdr:rowOff>59201</xdr:rowOff>
    </xdr:to>
    <xdr:sp macro="" textlink="">
      <xdr:nvSpPr>
        <xdr:cNvPr id="518" name="円/楕円 517"/>
        <xdr:cNvSpPr/>
      </xdr:nvSpPr>
      <xdr:spPr>
        <a:xfrm>
          <a:off x="15430500" y="54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75728</xdr:rowOff>
    </xdr:from>
    <xdr:ext cx="599010" cy="259045"/>
    <xdr:sp macro="" textlink="">
      <xdr:nvSpPr>
        <xdr:cNvPr id="519" name="テキスト ボックス 518"/>
        <xdr:cNvSpPr txBox="1"/>
      </xdr:nvSpPr>
      <xdr:spPr>
        <a:xfrm>
          <a:off x="15181794" y="521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253,718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69135</xdr:rowOff>
    </xdr:from>
    <xdr:to>
      <xdr:col>21</xdr:col>
      <xdr:colOff>212725</xdr:colOff>
      <xdr:row>33</xdr:row>
      <xdr:rowOff>170735</xdr:rowOff>
    </xdr:to>
    <xdr:sp macro="" textlink="">
      <xdr:nvSpPr>
        <xdr:cNvPr id="520" name="円/楕円 519"/>
        <xdr:cNvSpPr/>
      </xdr:nvSpPr>
      <xdr:spPr>
        <a:xfrm>
          <a:off x="14541500" y="57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15812</xdr:rowOff>
    </xdr:from>
    <xdr:ext cx="599010" cy="259045"/>
    <xdr:sp macro="" textlink="">
      <xdr:nvSpPr>
        <xdr:cNvPr id="521" name="テキスト ボックス 520"/>
        <xdr:cNvSpPr txBox="1"/>
      </xdr:nvSpPr>
      <xdr:spPr>
        <a:xfrm>
          <a:off x="14292794" y="550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41328</xdr:rowOff>
    </xdr:from>
    <xdr:to>
      <xdr:col>20</xdr:col>
      <xdr:colOff>9525</xdr:colOff>
      <xdr:row>35</xdr:row>
      <xdr:rowOff>142928</xdr:rowOff>
    </xdr:to>
    <xdr:sp macro="" textlink="">
      <xdr:nvSpPr>
        <xdr:cNvPr id="522" name="円/楕円 521"/>
        <xdr:cNvSpPr/>
      </xdr:nvSpPr>
      <xdr:spPr>
        <a:xfrm>
          <a:off x="13652500" y="60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159455</xdr:rowOff>
    </xdr:from>
    <xdr:ext cx="599010" cy="259045"/>
    <xdr:sp macro="" textlink="">
      <xdr:nvSpPr>
        <xdr:cNvPr id="523" name="テキスト ボックス 522"/>
        <xdr:cNvSpPr txBox="1"/>
      </xdr:nvSpPr>
      <xdr:spPr>
        <a:xfrm>
          <a:off x="13403794" y="581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19067</xdr:rowOff>
    </xdr:from>
    <xdr:to>
      <xdr:col>18</xdr:col>
      <xdr:colOff>492125</xdr:colOff>
      <xdr:row>35</xdr:row>
      <xdr:rowOff>120667</xdr:rowOff>
    </xdr:to>
    <xdr:sp macro="" textlink="">
      <xdr:nvSpPr>
        <xdr:cNvPr id="524" name="円/楕円 523"/>
        <xdr:cNvSpPr/>
      </xdr:nvSpPr>
      <xdr:spPr>
        <a:xfrm>
          <a:off x="12763500" y="6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33</xdr:row>
      <xdr:rowOff>137194</xdr:rowOff>
    </xdr:from>
    <xdr:ext cx="599010" cy="259045"/>
    <xdr:sp macro="" textlink="">
      <xdr:nvSpPr>
        <xdr:cNvPr id="525" name="テキスト ボックス 524"/>
        <xdr:cNvSpPr txBox="1"/>
      </xdr:nvSpPr>
      <xdr:spPr>
        <a:xfrm>
          <a:off x="12514794" y="579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101419</xdr:rowOff>
    </xdr:from>
    <xdr:to>
      <xdr:col>23</xdr:col>
      <xdr:colOff>517525</xdr:colOff>
      <xdr:row>75</xdr:row>
      <xdr:rowOff>119579</xdr:rowOff>
    </xdr:to>
    <xdr:cxnSp macro="">
      <xdr:nvCxnSpPr>
        <xdr:cNvPr id="609" name="直線コネクタ 608"/>
        <xdr:cNvCxnSpPr/>
      </xdr:nvCxnSpPr>
      <xdr:spPr>
        <a:xfrm flipV="1">
          <a:off x="15481300" y="12960169"/>
          <a:ext cx="8382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119579</xdr:rowOff>
    </xdr:from>
    <xdr:to>
      <xdr:col>22</xdr:col>
      <xdr:colOff>365125</xdr:colOff>
      <xdr:row>75</xdr:row>
      <xdr:rowOff>150070</xdr:rowOff>
    </xdr:to>
    <xdr:cxnSp macro="">
      <xdr:nvCxnSpPr>
        <xdr:cNvPr id="612" name="直線コネクタ 611"/>
        <xdr:cNvCxnSpPr/>
      </xdr:nvCxnSpPr>
      <xdr:spPr>
        <a:xfrm flipV="1">
          <a:off x="14592300" y="12978329"/>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150070</xdr:rowOff>
    </xdr:from>
    <xdr:to>
      <xdr:col>21</xdr:col>
      <xdr:colOff>161925</xdr:colOff>
      <xdr:row>75</xdr:row>
      <xdr:rowOff>160832</xdr:rowOff>
    </xdr:to>
    <xdr:cxnSp macro="">
      <xdr:nvCxnSpPr>
        <xdr:cNvPr id="615" name="直線コネクタ 614"/>
        <xdr:cNvCxnSpPr/>
      </xdr:nvCxnSpPr>
      <xdr:spPr>
        <a:xfrm flipV="1">
          <a:off x="13703300" y="1300882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7" name="テキスト ボックス 616"/>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134986</xdr:rowOff>
    </xdr:from>
    <xdr:to>
      <xdr:col>19</xdr:col>
      <xdr:colOff>644525</xdr:colOff>
      <xdr:row>75</xdr:row>
      <xdr:rowOff>160832</xdr:rowOff>
    </xdr:to>
    <xdr:cxnSp macro="">
      <xdr:nvCxnSpPr>
        <xdr:cNvPr id="618" name="直線コネクタ 617"/>
        <xdr:cNvCxnSpPr/>
      </xdr:nvCxnSpPr>
      <xdr:spPr>
        <a:xfrm>
          <a:off x="12814300" y="12993736"/>
          <a:ext cx="8890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20" name="テキスト ボックス 619"/>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22" name="テキスト ボックス 621"/>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50619</xdr:rowOff>
    </xdr:from>
    <xdr:to>
      <xdr:col>23</xdr:col>
      <xdr:colOff>568325</xdr:colOff>
      <xdr:row>75</xdr:row>
      <xdr:rowOff>152219</xdr:rowOff>
    </xdr:to>
    <xdr:sp macro="" textlink="">
      <xdr:nvSpPr>
        <xdr:cNvPr id="628" name="円/楕円 627"/>
        <xdr:cNvSpPr/>
      </xdr:nvSpPr>
      <xdr:spPr>
        <a:xfrm>
          <a:off x="16268700" y="12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73496</xdr:rowOff>
    </xdr:from>
    <xdr:ext cx="599010" cy="259045"/>
    <xdr:sp macro="" textlink="">
      <xdr:nvSpPr>
        <xdr:cNvPr id="629" name="公債費該当値テキスト"/>
        <xdr:cNvSpPr txBox="1"/>
      </xdr:nvSpPr>
      <xdr:spPr>
        <a:xfrm>
          <a:off x="16370300" y="1276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120,873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68779</xdr:rowOff>
    </xdr:from>
    <xdr:to>
      <xdr:col>22</xdr:col>
      <xdr:colOff>415925</xdr:colOff>
      <xdr:row>75</xdr:row>
      <xdr:rowOff>170379</xdr:rowOff>
    </xdr:to>
    <xdr:sp macro="" textlink="">
      <xdr:nvSpPr>
        <xdr:cNvPr id="630" name="円/楕円 629"/>
        <xdr:cNvSpPr/>
      </xdr:nvSpPr>
      <xdr:spPr>
        <a:xfrm>
          <a:off x="15430500" y="129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15456</xdr:rowOff>
    </xdr:from>
    <xdr:ext cx="599010" cy="259045"/>
    <xdr:sp macro="" textlink="">
      <xdr:nvSpPr>
        <xdr:cNvPr id="631" name="テキスト ボックス 630"/>
        <xdr:cNvSpPr txBox="1"/>
      </xdr:nvSpPr>
      <xdr:spPr>
        <a:xfrm>
          <a:off x="15181794" y="1270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99269</xdr:rowOff>
    </xdr:from>
    <xdr:to>
      <xdr:col>21</xdr:col>
      <xdr:colOff>212725</xdr:colOff>
      <xdr:row>76</xdr:row>
      <xdr:rowOff>29418</xdr:rowOff>
    </xdr:to>
    <xdr:sp macro="" textlink="">
      <xdr:nvSpPr>
        <xdr:cNvPr id="632" name="円/楕円 631"/>
        <xdr:cNvSpPr/>
      </xdr:nvSpPr>
      <xdr:spPr>
        <a:xfrm>
          <a:off x="14541500" y="12958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45946</xdr:rowOff>
    </xdr:from>
    <xdr:ext cx="599010" cy="259045"/>
    <xdr:sp macro="" textlink="">
      <xdr:nvSpPr>
        <xdr:cNvPr id="633" name="テキスト ボックス 632"/>
        <xdr:cNvSpPr txBox="1"/>
      </xdr:nvSpPr>
      <xdr:spPr>
        <a:xfrm>
          <a:off x="14292794" y="127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110032</xdr:rowOff>
    </xdr:from>
    <xdr:to>
      <xdr:col>20</xdr:col>
      <xdr:colOff>9525</xdr:colOff>
      <xdr:row>76</xdr:row>
      <xdr:rowOff>40182</xdr:rowOff>
    </xdr:to>
    <xdr:sp macro="" textlink="">
      <xdr:nvSpPr>
        <xdr:cNvPr id="634" name="円/楕円 633"/>
        <xdr:cNvSpPr/>
      </xdr:nvSpPr>
      <xdr:spPr>
        <a:xfrm>
          <a:off x="13652500" y="129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56709</xdr:rowOff>
    </xdr:from>
    <xdr:ext cx="599010" cy="259045"/>
    <xdr:sp macro="" textlink="">
      <xdr:nvSpPr>
        <xdr:cNvPr id="635" name="テキスト ボックス 634"/>
        <xdr:cNvSpPr txBox="1"/>
      </xdr:nvSpPr>
      <xdr:spPr>
        <a:xfrm>
          <a:off x="13403794" y="1274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84186</xdr:rowOff>
    </xdr:from>
    <xdr:to>
      <xdr:col>18</xdr:col>
      <xdr:colOff>492125</xdr:colOff>
      <xdr:row>76</xdr:row>
      <xdr:rowOff>14337</xdr:rowOff>
    </xdr:to>
    <xdr:sp macro="" textlink="">
      <xdr:nvSpPr>
        <xdr:cNvPr id="636" name="円/楕円 635"/>
        <xdr:cNvSpPr/>
      </xdr:nvSpPr>
      <xdr:spPr>
        <a:xfrm>
          <a:off x="12763500" y="12942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30863</xdr:rowOff>
    </xdr:from>
    <xdr:ext cx="599010" cy="259045"/>
    <xdr:sp macro="" textlink="">
      <xdr:nvSpPr>
        <xdr:cNvPr id="637" name="テキスト ボックス 636"/>
        <xdr:cNvSpPr txBox="1"/>
      </xdr:nvSpPr>
      <xdr:spPr>
        <a:xfrm>
          <a:off x="12514794" y="127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93800</xdr:rowOff>
    </xdr:from>
    <xdr:to>
      <xdr:col>23</xdr:col>
      <xdr:colOff>517525</xdr:colOff>
      <xdr:row>98</xdr:row>
      <xdr:rowOff>50950</xdr:rowOff>
    </xdr:to>
    <xdr:cxnSp macro="">
      <xdr:nvCxnSpPr>
        <xdr:cNvPr id="666" name="直線コネクタ 665"/>
        <xdr:cNvCxnSpPr/>
      </xdr:nvCxnSpPr>
      <xdr:spPr>
        <a:xfrm flipV="1">
          <a:off x="15481300" y="16381550"/>
          <a:ext cx="838200" cy="4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18055</xdr:rowOff>
    </xdr:from>
    <xdr:to>
      <xdr:col>22</xdr:col>
      <xdr:colOff>365125</xdr:colOff>
      <xdr:row>98</xdr:row>
      <xdr:rowOff>50950</xdr:rowOff>
    </xdr:to>
    <xdr:cxnSp macro="">
      <xdr:nvCxnSpPr>
        <xdr:cNvPr id="669" name="直線コネクタ 668"/>
        <xdr:cNvCxnSpPr/>
      </xdr:nvCxnSpPr>
      <xdr:spPr>
        <a:xfrm>
          <a:off x="14592300" y="16477255"/>
          <a:ext cx="889000" cy="37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18055</xdr:rowOff>
    </xdr:from>
    <xdr:to>
      <xdr:col>21</xdr:col>
      <xdr:colOff>161925</xdr:colOff>
      <xdr:row>97</xdr:row>
      <xdr:rowOff>97515</xdr:rowOff>
    </xdr:to>
    <xdr:cxnSp macro="">
      <xdr:nvCxnSpPr>
        <xdr:cNvPr id="672" name="直線コネクタ 671"/>
        <xdr:cNvCxnSpPr/>
      </xdr:nvCxnSpPr>
      <xdr:spPr>
        <a:xfrm flipV="1">
          <a:off x="13703300" y="16477255"/>
          <a:ext cx="889000" cy="2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133482</xdr:rowOff>
    </xdr:from>
    <xdr:to>
      <xdr:col>19</xdr:col>
      <xdr:colOff>644525</xdr:colOff>
      <xdr:row>97</xdr:row>
      <xdr:rowOff>97515</xdr:rowOff>
    </xdr:to>
    <xdr:cxnSp macro="">
      <xdr:nvCxnSpPr>
        <xdr:cNvPr id="675" name="直線コネクタ 674"/>
        <xdr:cNvCxnSpPr/>
      </xdr:nvCxnSpPr>
      <xdr:spPr>
        <a:xfrm>
          <a:off x="12814300" y="15906882"/>
          <a:ext cx="889000" cy="8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43000</xdr:rowOff>
    </xdr:from>
    <xdr:to>
      <xdr:col>23</xdr:col>
      <xdr:colOff>568325</xdr:colOff>
      <xdr:row>95</xdr:row>
      <xdr:rowOff>144600</xdr:rowOff>
    </xdr:to>
    <xdr:sp macro="" textlink="">
      <xdr:nvSpPr>
        <xdr:cNvPr id="685" name="円/楕円 684"/>
        <xdr:cNvSpPr/>
      </xdr:nvSpPr>
      <xdr:spPr>
        <a:xfrm>
          <a:off x="16268700" y="163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65877</xdr:rowOff>
    </xdr:from>
    <xdr:ext cx="599010" cy="259045"/>
    <xdr:sp macro="" textlink="">
      <xdr:nvSpPr>
        <xdr:cNvPr id="686" name="積立金該当値テキスト"/>
        <xdr:cNvSpPr txBox="1"/>
      </xdr:nvSpPr>
      <xdr:spPr>
        <a:xfrm>
          <a:off x="16370300" y="1618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xdr:rowOff>
    </xdr:from>
    <xdr:to>
      <xdr:col>22</xdr:col>
      <xdr:colOff>415925</xdr:colOff>
      <xdr:row>98</xdr:row>
      <xdr:rowOff>101750</xdr:rowOff>
    </xdr:to>
    <xdr:sp macro="" textlink="">
      <xdr:nvSpPr>
        <xdr:cNvPr id="687" name="円/楕円 686"/>
        <xdr:cNvSpPr/>
      </xdr:nvSpPr>
      <xdr:spPr>
        <a:xfrm>
          <a:off x="15430500" y="168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92877</xdr:rowOff>
    </xdr:from>
    <xdr:ext cx="534377" cy="259045"/>
    <xdr:sp macro="" textlink="">
      <xdr:nvSpPr>
        <xdr:cNvPr id="688" name="テキスト ボックス 687"/>
        <xdr:cNvSpPr txBox="1"/>
      </xdr:nvSpPr>
      <xdr:spPr>
        <a:xfrm>
          <a:off x="15214111" y="168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138705</xdr:rowOff>
    </xdr:from>
    <xdr:to>
      <xdr:col>21</xdr:col>
      <xdr:colOff>212725</xdr:colOff>
      <xdr:row>96</xdr:row>
      <xdr:rowOff>68855</xdr:rowOff>
    </xdr:to>
    <xdr:sp macro="" textlink="">
      <xdr:nvSpPr>
        <xdr:cNvPr id="689" name="円/楕円 688"/>
        <xdr:cNvSpPr/>
      </xdr:nvSpPr>
      <xdr:spPr>
        <a:xfrm>
          <a:off x="14541500" y="164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85382</xdr:rowOff>
    </xdr:from>
    <xdr:ext cx="599010" cy="259045"/>
    <xdr:sp macro="" textlink="">
      <xdr:nvSpPr>
        <xdr:cNvPr id="690" name="テキスト ボックス 689"/>
        <xdr:cNvSpPr txBox="1"/>
      </xdr:nvSpPr>
      <xdr:spPr>
        <a:xfrm>
          <a:off x="14292794" y="1620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46715</xdr:rowOff>
    </xdr:from>
    <xdr:to>
      <xdr:col>20</xdr:col>
      <xdr:colOff>9525</xdr:colOff>
      <xdr:row>97</xdr:row>
      <xdr:rowOff>148315</xdr:rowOff>
    </xdr:to>
    <xdr:sp macro="" textlink="">
      <xdr:nvSpPr>
        <xdr:cNvPr id="691" name="円/楕円 690"/>
        <xdr:cNvSpPr/>
      </xdr:nvSpPr>
      <xdr:spPr>
        <a:xfrm>
          <a:off x="13652500" y="16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164842</xdr:rowOff>
    </xdr:from>
    <xdr:ext cx="534377" cy="259045"/>
    <xdr:sp macro="" textlink="">
      <xdr:nvSpPr>
        <xdr:cNvPr id="692" name="テキスト ボックス 691"/>
        <xdr:cNvSpPr txBox="1"/>
      </xdr:nvSpPr>
      <xdr:spPr>
        <a:xfrm>
          <a:off x="13436111" y="1645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82682</xdr:rowOff>
    </xdr:from>
    <xdr:to>
      <xdr:col>18</xdr:col>
      <xdr:colOff>492125</xdr:colOff>
      <xdr:row>93</xdr:row>
      <xdr:rowOff>12832</xdr:rowOff>
    </xdr:to>
    <xdr:sp macro="" textlink="">
      <xdr:nvSpPr>
        <xdr:cNvPr id="693" name="円/楕円 692"/>
        <xdr:cNvSpPr/>
      </xdr:nvSpPr>
      <xdr:spPr>
        <a:xfrm>
          <a:off x="12763500" y="158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29359</xdr:rowOff>
    </xdr:from>
    <xdr:ext cx="599010" cy="259045"/>
    <xdr:sp macro="" textlink="">
      <xdr:nvSpPr>
        <xdr:cNvPr id="694" name="テキスト ボックス 693"/>
        <xdr:cNvSpPr txBox="1"/>
      </xdr:nvSpPr>
      <xdr:spPr>
        <a:xfrm>
          <a:off x="12514794" y="1563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4" name="テキスト ボックス 733"/>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77254</xdr:rowOff>
    </xdr:from>
    <xdr:to>
      <xdr:col>32</xdr:col>
      <xdr:colOff>187325</xdr:colOff>
      <xdr:row>56</xdr:row>
      <xdr:rowOff>107886</xdr:rowOff>
    </xdr:to>
    <xdr:cxnSp macro="">
      <xdr:nvCxnSpPr>
        <xdr:cNvPr id="778" name="直線コネクタ 777"/>
        <xdr:cNvCxnSpPr/>
      </xdr:nvCxnSpPr>
      <xdr:spPr>
        <a:xfrm>
          <a:off x="21323300" y="9678454"/>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77254</xdr:rowOff>
    </xdr:from>
    <xdr:to>
      <xdr:col>31</xdr:col>
      <xdr:colOff>34925</xdr:colOff>
      <xdr:row>57</xdr:row>
      <xdr:rowOff>70320</xdr:rowOff>
    </xdr:to>
    <xdr:cxnSp macro="">
      <xdr:nvCxnSpPr>
        <xdr:cNvPr id="781" name="直線コネクタ 780"/>
        <xdr:cNvCxnSpPr/>
      </xdr:nvCxnSpPr>
      <xdr:spPr>
        <a:xfrm flipV="1">
          <a:off x="20434300" y="9678454"/>
          <a:ext cx="8890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70320</xdr:rowOff>
    </xdr:from>
    <xdr:to>
      <xdr:col>29</xdr:col>
      <xdr:colOff>517525</xdr:colOff>
      <xdr:row>57</xdr:row>
      <xdr:rowOff>75806</xdr:rowOff>
    </xdr:to>
    <xdr:cxnSp macro="">
      <xdr:nvCxnSpPr>
        <xdr:cNvPr id="784" name="直線コネクタ 783"/>
        <xdr:cNvCxnSpPr/>
      </xdr:nvCxnSpPr>
      <xdr:spPr>
        <a:xfrm flipV="1">
          <a:off x="19545300" y="984297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63708</xdr:rowOff>
    </xdr:from>
    <xdr:ext cx="469744" cy="259045"/>
    <xdr:sp macro="" textlink="">
      <xdr:nvSpPr>
        <xdr:cNvPr id="786" name="テキスト ボックス 785"/>
        <xdr:cNvSpPr txBox="1"/>
      </xdr:nvSpPr>
      <xdr:spPr>
        <a:xfrm>
          <a:off x="20199427" y="1000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63729</xdr:rowOff>
    </xdr:from>
    <xdr:to>
      <xdr:col>28</xdr:col>
      <xdr:colOff>314325</xdr:colOff>
      <xdr:row>57</xdr:row>
      <xdr:rowOff>75806</xdr:rowOff>
    </xdr:to>
    <xdr:cxnSp macro="">
      <xdr:nvCxnSpPr>
        <xdr:cNvPr id="787" name="直線コネクタ 786"/>
        <xdr:cNvCxnSpPr/>
      </xdr:nvCxnSpPr>
      <xdr:spPr>
        <a:xfrm>
          <a:off x="18656300" y="9836379"/>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52658</xdr:rowOff>
    </xdr:from>
    <xdr:ext cx="469744" cy="259045"/>
    <xdr:sp macro="" textlink="">
      <xdr:nvSpPr>
        <xdr:cNvPr id="789" name="テキスト ボックス 788"/>
        <xdr:cNvSpPr txBox="1"/>
      </xdr:nvSpPr>
      <xdr:spPr>
        <a:xfrm>
          <a:off x="19310427" y="999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45267</xdr:rowOff>
    </xdr:from>
    <xdr:ext cx="469744" cy="259045"/>
    <xdr:sp macro="" textlink="">
      <xdr:nvSpPr>
        <xdr:cNvPr id="791" name="テキスト ボックス 790"/>
        <xdr:cNvSpPr txBox="1"/>
      </xdr:nvSpPr>
      <xdr:spPr>
        <a:xfrm>
          <a:off x="18421427" y="99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57086</xdr:rowOff>
    </xdr:from>
    <xdr:to>
      <xdr:col>32</xdr:col>
      <xdr:colOff>238125</xdr:colOff>
      <xdr:row>56</xdr:row>
      <xdr:rowOff>158686</xdr:rowOff>
    </xdr:to>
    <xdr:sp macro="" textlink="">
      <xdr:nvSpPr>
        <xdr:cNvPr id="797" name="円/楕円 796"/>
        <xdr:cNvSpPr/>
      </xdr:nvSpPr>
      <xdr:spPr>
        <a:xfrm>
          <a:off x="22110700" y="96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79963</xdr:rowOff>
    </xdr:from>
    <xdr:ext cx="534377" cy="259045"/>
    <xdr:sp macro="" textlink="">
      <xdr:nvSpPr>
        <xdr:cNvPr id="798" name="貸付金該当値テキスト"/>
        <xdr:cNvSpPr txBox="1"/>
      </xdr:nvSpPr>
      <xdr:spPr>
        <a:xfrm>
          <a:off x="22212300" y="95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11,835</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26454</xdr:rowOff>
    </xdr:from>
    <xdr:to>
      <xdr:col>31</xdr:col>
      <xdr:colOff>85725</xdr:colOff>
      <xdr:row>56</xdr:row>
      <xdr:rowOff>128054</xdr:rowOff>
    </xdr:to>
    <xdr:sp macro="" textlink="">
      <xdr:nvSpPr>
        <xdr:cNvPr id="799" name="円/楕円 798"/>
        <xdr:cNvSpPr/>
      </xdr:nvSpPr>
      <xdr:spPr>
        <a:xfrm>
          <a:off x="212725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144581</xdr:rowOff>
    </xdr:from>
    <xdr:ext cx="534377" cy="259045"/>
    <xdr:sp macro="" textlink="">
      <xdr:nvSpPr>
        <xdr:cNvPr id="800" name="テキスト ボックス 799"/>
        <xdr:cNvSpPr txBox="1"/>
      </xdr:nvSpPr>
      <xdr:spPr>
        <a:xfrm>
          <a:off x="21056111" y="94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19520</xdr:rowOff>
    </xdr:from>
    <xdr:to>
      <xdr:col>29</xdr:col>
      <xdr:colOff>568325</xdr:colOff>
      <xdr:row>57</xdr:row>
      <xdr:rowOff>121120</xdr:rowOff>
    </xdr:to>
    <xdr:sp macro="" textlink="">
      <xdr:nvSpPr>
        <xdr:cNvPr id="801" name="円/楕円 800"/>
        <xdr:cNvSpPr/>
      </xdr:nvSpPr>
      <xdr:spPr>
        <a:xfrm>
          <a:off x="203835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137647</xdr:rowOff>
    </xdr:from>
    <xdr:ext cx="469744" cy="259045"/>
    <xdr:sp macro="" textlink="">
      <xdr:nvSpPr>
        <xdr:cNvPr id="802" name="テキスト ボックス 801"/>
        <xdr:cNvSpPr txBox="1"/>
      </xdr:nvSpPr>
      <xdr:spPr>
        <a:xfrm>
          <a:off x="20199427" y="956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25006</xdr:rowOff>
    </xdr:from>
    <xdr:to>
      <xdr:col>28</xdr:col>
      <xdr:colOff>365125</xdr:colOff>
      <xdr:row>57</xdr:row>
      <xdr:rowOff>126606</xdr:rowOff>
    </xdr:to>
    <xdr:sp macro="" textlink="">
      <xdr:nvSpPr>
        <xdr:cNvPr id="803" name="円/楕円 802"/>
        <xdr:cNvSpPr/>
      </xdr:nvSpPr>
      <xdr:spPr>
        <a:xfrm>
          <a:off x="194945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143133</xdr:rowOff>
    </xdr:from>
    <xdr:ext cx="469744" cy="259045"/>
    <xdr:sp macro="" textlink="">
      <xdr:nvSpPr>
        <xdr:cNvPr id="804" name="テキスト ボックス 803"/>
        <xdr:cNvSpPr txBox="1"/>
      </xdr:nvSpPr>
      <xdr:spPr>
        <a:xfrm>
          <a:off x="19310427" y="957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12929</xdr:rowOff>
    </xdr:from>
    <xdr:to>
      <xdr:col>27</xdr:col>
      <xdr:colOff>161925</xdr:colOff>
      <xdr:row>57</xdr:row>
      <xdr:rowOff>114529</xdr:rowOff>
    </xdr:to>
    <xdr:sp macro="" textlink="">
      <xdr:nvSpPr>
        <xdr:cNvPr id="805" name="円/楕円 804"/>
        <xdr:cNvSpPr/>
      </xdr:nvSpPr>
      <xdr:spPr>
        <a:xfrm>
          <a:off x="18605500" y="9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131056</xdr:rowOff>
    </xdr:from>
    <xdr:ext cx="469744" cy="259045"/>
    <xdr:sp macro="" textlink="">
      <xdr:nvSpPr>
        <xdr:cNvPr id="806" name="テキスト ボックス 805"/>
        <xdr:cNvSpPr txBox="1"/>
      </xdr:nvSpPr>
      <xdr:spPr>
        <a:xfrm>
          <a:off x="18421427" y="95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4053</xdr:rowOff>
    </xdr:from>
    <xdr:to>
      <xdr:col>32</xdr:col>
      <xdr:colOff>187325</xdr:colOff>
      <xdr:row>74</xdr:row>
      <xdr:rowOff>60844</xdr:rowOff>
    </xdr:to>
    <xdr:cxnSp macro="">
      <xdr:nvCxnSpPr>
        <xdr:cNvPr id="837" name="直線コネクタ 836"/>
        <xdr:cNvCxnSpPr/>
      </xdr:nvCxnSpPr>
      <xdr:spPr>
        <a:xfrm flipV="1">
          <a:off x="21323300" y="12519903"/>
          <a:ext cx="838200" cy="2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60844</xdr:rowOff>
    </xdr:from>
    <xdr:to>
      <xdr:col>31</xdr:col>
      <xdr:colOff>34925</xdr:colOff>
      <xdr:row>74</xdr:row>
      <xdr:rowOff>123121</xdr:rowOff>
    </xdr:to>
    <xdr:cxnSp macro="">
      <xdr:nvCxnSpPr>
        <xdr:cNvPr id="840" name="直線コネクタ 839"/>
        <xdr:cNvCxnSpPr/>
      </xdr:nvCxnSpPr>
      <xdr:spPr>
        <a:xfrm flipV="1">
          <a:off x="20434300" y="12748144"/>
          <a:ext cx="8890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123121</xdr:rowOff>
    </xdr:from>
    <xdr:to>
      <xdr:col>29</xdr:col>
      <xdr:colOff>517525</xdr:colOff>
      <xdr:row>74</xdr:row>
      <xdr:rowOff>163703</xdr:rowOff>
    </xdr:to>
    <xdr:cxnSp macro="">
      <xdr:nvCxnSpPr>
        <xdr:cNvPr id="843" name="直線コネクタ 842"/>
        <xdr:cNvCxnSpPr/>
      </xdr:nvCxnSpPr>
      <xdr:spPr>
        <a:xfrm flipV="1">
          <a:off x="19545300" y="12810421"/>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163703</xdr:rowOff>
    </xdr:from>
    <xdr:to>
      <xdr:col>28</xdr:col>
      <xdr:colOff>314325</xdr:colOff>
      <xdr:row>75</xdr:row>
      <xdr:rowOff>12860</xdr:rowOff>
    </xdr:to>
    <xdr:cxnSp macro="">
      <xdr:nvCxnSpPr>
        <xdr:cNvPr id="846" name="直線コネクタ 845"/>
        <xdr:cNvCxnSpPr/>
      </xdr:nvCxnSpPr>
      <xdr:spPr>
        <a:xfrm flipV="1">
          <a:off x="18656300" y="12851003"/>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8" name="テキスト ボックス 847"/>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0" name="テキスト ボックス 849"/>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124703</xdr:rowOff>
    </xdr:from>
    <xdr:to>
      <xdr:col>32</xdr:col>
      <xdr:colOff>238125</xdr:colOff>
      <xdr:row>73</xdr:row>
      <xdr:rowOff>54853</xdr:rowOff>
    </xdr:to>
    <xdr:sp macro="" textlink="">
      <xdr:nvSpPr>
        <xdr:cNvPr id="856" name="円/楕円 855"/>
        <xdr:cNvSpPr/>
      </xdr:nvSpPr>
      <xdr:spPr>
        <a:xfrm>
          <a:off x="22110700" y="124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147580</xdr:rowOff>
    </xdr:from>
    <xdr:ext cx="599010" cy="259045"/>
    <xdr:sp macro="" textlink="">
      <xdr:nvSpPr>
        <xdr:cNvPr id="857" name="繰出金該当値テキスト"/>
        <xdr:cNvSpPr txBox="1"/>
      </xdr:nvSpPr>
      <xdr:spPr>
        <a:xfrm>
          <a:off x="22212300" y="1232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103,211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10044</xdr:rowOff>
    </xdr:from>
    <xdr:to>
      <xdr:col>31</xdr:col>
      <xdr:colOff>85725</xdr:colOff>
      <xdr:row>74</xdr:row>
      <xdr:rowOff>111644</xdr:rowOff>
    </xdr:to>
    <xdr:sp macro="" textlink="">
      <xdr:nvSpPr>
        <xdr:cNvPr id="858" name="円/楕円 857"/>
        <xdr:cNvSpPr/>
      </xdr:nvSpPr>
      <xdr:spPr>
        <a:xfrm>
          <a:off x="21272500" y="126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128171</xdr:rowOff>
    </xdr:from>
    <xdr:ext cx="534377" cy="259045"/>
    <xdr:sp macro="" textlink="">
      <xdr:nvSpPr>
        <xdr:cNvPr id="859" name="テキスト ボックス 858"/>
        <xdr:cNvSpPr txBox="1"/>
      </xdr:nvSpPr>
      <xdr:spPr>
        <a:xfrm>
          <a:off x="21056111" y="124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72321</xdr:rowOff>
    </xdr:from>
    <xdr:to>
      <xdr:col>29</xdr:col>
      <xdr:colOff>568325</xdr:colOff>
      <xdr:row>75</xdr:row>
      <xdr:rowOff>2471</xdr:rowOff>
    </xdr:to>
    <xdr:sp macro="" textlink="">
      <xdr:nvSpPr>
        <xdr:cNvPr id="860" name="円/楕円 859"/>
        <xdr:cNvSpPr/>
      </xdr:nvSpPr>
      <xdr:spPr>
        <a:xfrm>
          <a:off x="20383500" y="127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18998</xdr:rowOff>
    </xdr:from>
    <xdr:ext cx="534377" cy="259045"/>
    <xdr:sp macro="" textlink="">
      <xdr:nvSpPr>
        <xdr:cNvPr id="861" name="テキスト ボックス 860"/>
        <xdr:cNvSpPr txBox="1"/>
      </xdr:nvSpPr>
      <xdr:spPr>
        <a:xfrm>
          <a:off x="20167111" y="125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112903</xdr:rowOff>
    </xdr:from>
    <xdr:to>
      <xdr:col>28</xdr:col>
      <xdr:colOff>365125</xdr:colOff>
      <xdr:row>75</xdr:row>
      <xdr:rowOff>43053</xdr:rowOff>
    </xdr:to>
    <xdr:sp macro="" textlink="">
      <xdr:nvSpPr>
        <xdr:cNvPr id="862" name="円/楕円 861"/>
        <xdr:cNvSpPr/>
      </xdr:nvSpPr>
      <xdr:spPr>
        <a:xfrm>
          <a:off x="19494500" y="128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59580</xdr:rowOff>
    </xdr:from>
    <xdr:ext cx="534377" cy="259045"/>
    <xdr:sp macro="" textlink="">
      <xdr:nvSpPr>
        <xdr:cNvPr id="863" name="テキスト ボックス 862"/>
        <xdr:cNvSpPr txBox="1"/>
      </xdr:nvSpPr>
      <xdr:spPr>
        <a:xfrm>
          <a:off x="19278111" y="125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133510</xdr:rowOff>
    </xdr:from>
    <xdr:to>
      <xdr:col>27</xdr:col>
      <xdr:colOff>161925</xdr:colOff>
      <xdr:row>75</xdr:row>
      <xdr:rowOff>63660</xdr:rowOff>
    </xdr:to>
    <xdr:sp macro="" textlink="">
      <xdr:nvSpPr>
        <xdr:cNvPr id="864" name="円/楕円 863"/>
        <xdr:cNvSpPr/>
      </xdr:nvSpPr>
      <xdr:spPr>
        <a:xfrm>
          <a:off x="18605500" y="128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80187</xdr:rowOff>
    </xdr:from>
    <xdr:ext cx="534377" cy="259045"/>
    <xdr:sp macro="" textlink="">
      <xdr:nvSpPr>
        <xdr:cNvPr id="865" name="テキスト ボックス 864"/>
        <xdr:cNvSpPr txBox="1"/>
      </xdr:nvSpPr>
      <xdr:spPr>
        <a:xfrm>
          <a:off x="18389111" y="125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1,491,436</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主な構成項目となっている普通建設事業費は住民一人当たり</a:t>
          </a:r>
          <a:r>
            <a:rPr kumimoji="1" lang="en-US" altLang="ja-JP" sz="1300">
              <a:latin typeface="ＭＳ Ｐゴシック"/>
            </a:rPr>
            <a:t>343,708</a:t>
          </a:r>
          <a:r>
            <a:rPr kumimoji="1" lang="ja-JP" altLang="en-US" sz="1300">
              <a:latin typeface="ＭＳ Ｐゴシック"/>
            </a:rPr>
            <a:t>円、災害復旧事業費</a:t>
          </a:r>
          <a:r>
            <a:rPr kumimoji="1" lang="en-US" altLang="ja-JP" sz="1300">
              <a:latin typeface="ＭＳ Ｐゴシック"/>
            </a:rPr>
            <a:t>187,096</a:t>
          </a:r>
          <a:r>
            <a:rPr kumimoji="1" lang="ja-JP" altLang="en-US" sz="1300">
              <a:latin typeface="ＭＳ Ｐゴシック"/>
            </a:rPr>
            <a:t>円となっており、類似団体平均と比較して一人あたりの高い状況となっている。</a:t>
          </a:r>
          <a:endParaRPr kumimoji="1" lang="en-US" altLang="ja-JP" sz="1300">
            <a:latin typeface="ＭＳ Ｐゴシック"/>
          </a:endParaRPr>
        </a:p>
        <a:p>
          <a:r>
            <a:rPr kumimoji="1" lang="ja-JP" altLang="en-US" sz="1300">
              <a:latin typeface="ＭＳ Ｐゴシック"/>
            </a:rPr>
            <a:t>広大な面積を持つ本町にとって、インフラ資産の更新が順次行なわなければならない状況であり、更新整備を行ったが、今後においても計画的に実施していかなければならない状況である。</a:t>
          </a:r>
          <a:endParaRPr kumimoji="1" lang="en-US" altLang="ja-JP" sz="1300">
            <a:latin typeface="ＭＳ Ｐゴシック"/>
          </a:endParaRPr>
        </a:p>
        <a:p>
          <a:r>
            <a:rPr kumimoji="1" lang="ja-JP" altLang="en-US" sz="1300">
              <a:latin typeface="ＭＳ Ｐゴシック"/>
            </a:rPr>
            <a:t>災害復旧事業費については、東日本大震災からの復旧・復興事業の大型事業が完了したことで事業費の大幅な減少を見込んでいたが、台風</a:t>
          </a:r>
          <a:r>
            <a:rPr kumimoji="1" lang="en-US" altLang="ja-JP" sz="1300">
              <a:latin typeface="ＭＳ Ｐゴシック"/>
            </a:rPr>
            <a:t>10</a:t>
          </a:r>
          <a:r>
            <a:rPr kumimoji="1" lang="ja-JP" altLang="en-US" sz="1300">
              <a:latin typeface="ＭＳ Ｐゴシック"/>
            </a:rPr>
            <a:t>号災害で町全域が被災し住民一人当たり</a:t>
          </a:r>
          <a:r>
            <a:rPr kumimoji="1" lang="en-US" altLang="ja-JP" sz="1300">
              <a:latin typeface="ＭＳ Ｐゴシック"/>
            </a:rPr>
            <a:t>187,096</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今後は、災害復旧事業が本格化し事業費の増加が見込まれる状況である。また、これに伴う災害復旧事業債の新規発行も見込まれることから、減債基金への積立を行ったことで、積立金が一人当たり</a:t>
          </a:r>
          <a:r>
            <a:rPr kumimoji="1" lang="en-US" altLang="ja-JP" sz="1300">
              <a:latin typeface="ＭＳ Ｐゴシック"/>
            </a:rPr>
            <a:t>167,047</a:t>
          </a:r>
          <a:r>
            <a:rPr kumimoji="1" lang="ja-JP" altLang="en-US" sz="1300">
              <a:latin typeface="ＭＳ Ｐゴシック"/>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9,842
9,791
992.36
18,088,534
14,678,717
745,838
5,551,369
14,156,269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169672</xdr:rowOff>
    </xdr:from>
    <xdr:to>
      <xdr:col>6</xdr:col>
      <xdr:colOff>511175</xdr:colOff>
      <xdr:row>37</xdr:row>
      <xdr:rowOff>24384</xdr:rowOff>
    </xdr:to>
    <xdr:cxnSp macro="">
      <xdr:nvCxnSpPr>
        <xdr:cNvPr id="61" name="直線コネクタ 60"/>
        <xdr:cNvCxnSpPr/>
      </xdr:nvCxnSpPr>
      <xdr:spPr>
        <a:xfrm>
          <a:off x="3797300" y="5998972"/>
          <a:ext cx="838200" cy="36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169672</xdr:rowOff>
    </xdr:from>
    <xdr:to>
      <xdr:col>5</xdr:col>
      <xdr:colOff>358775</xdr:colOff>
      <xdr:row>37</xdr:row>
      <xdr:rowOff>11303</xdr:rowOff>
    </xdr:to>
    <xdr:cxnSp macro="">
      <xdr:nvCxnSpPr>
        <xdr:cNvPr id="64" name="直線コネクタ 63"/>
        <xdr:cNvCxnSpPr/>
      </xdr:nvCxnSpPr>
      <xdr:spPr>
        <a:xfrm flipV="1">
          <a:off x="2908300" y="5998972"/>
          <a:ext cx="889000" cy="3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11303</xdr:rowOff>
    </xdr:from>
    <xdr:to>
      <xdr:col>4</xdr:col>
      <xdr:colOff>155575</xdr:colOff>
      <xdr:row>37</xdr:row>
      <xdr:rowOff>47117</xdr:rowOff>
    </xdr:to>
    <xdr:cxnSp macro="">
      <xdr:nvCxnSpPr>
        <xdr:cNvPr id="67" name="直線コネクタ 66"/>
        <xdr:cNvCxnSpPr/>
      </xdr:nvCxnSpPr>
      <xdr:spPr>
        <a:xfrm flipV="1">
          <a:off x="2019300" y="635495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167767</xdr:rowOff>
    </xdr:from>
    <xdr:to>
      <xdr:col>2</xdr:col>
      <xdr:colOff>638175</xdr:colOff>
      <xdr:row>37</xdr:row>
      <xdr:rowOff>47117</xdr:rowOff>
    </xdr:to>
    <xdr:cxnSp macro="">
      <xdr:nvCxnSpPr>
        <xdr:cNvPr id="70" name="直線コネクタ 69"/>
        <xdr:cNvCxnSpPr/>
      </xdr:nvCxnSpPr>
      <xdr:spPr>
        <a:xfrm>
          <a:off x="1130300" y="6339967"/>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145034</xdr:rowOff>
    </xdr:from>
    <xdr:to>
      <xdr:col>6</xdr:col>
      <xdr:colOff>561975</xdr:colOff>
      <xdr:row>37</xdr:row>
      <xdr:rowOff>75184</xdr:rowOff>
    </xdr:to>
    <xdr:sp macro="" textlink="">
      <xdr:nvSpPr>
        <xdr:cNvPr id="80" name="円/楕円 79"/>
        <xdr:cNvSpPr/>
      </xdr:nvSpPr>
      <xdr:spPr>
        <a:xfrm>
          <a:off x="4584700" y="6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123461</xdr:rowOff>
    </xdr:from>
    <xdr:ext cx="469744" cy="259045"/>
    <xdr:sp macro="" textlink="">
      <xdr:nvSpPr>
        <xdr:cNvPr id="81" name="議会費該当値テキスト"/>
        <xdr:cNvSpPr txBox="1"/>
      </xdr:nvSpPr>
      <xdr:spPr>
        <a:xfrm>
          <a:off x="4686300" y="62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118872</xdr:rowOff>
    </xdr:from>
    <xdr:to>
      <xdr:col>5</xdr:col>
      <xdr:colOff>409575</xdr:colOff>
      <xdr:row>35</xdr:row>
      <xdr:rowOff>49022</xdr:rowOff>
    </xdr:to>
    <xdr:sp macro="" textlink="">
      <xdr:nvSpPr>
        <xdr:cNvPr id="82" name="円/楕円 81"/>
        <xdr:cNvSpPr/>
      </xdr:nvSpPr>
      <xdr:spPr>
        <a:xfrm>
          <a:off x="3746500" y="59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65549</xdr:rowOff>
    </xdr:from>
    <xdr:ext cx="534377" cy="259045"/>
    <xdr:sp macro="" textlink="">
      <xdr:nvSpPr>
        <xdr:cNvPr id="83" name="テキスト ボックス 82"/>
        <xdr:cNvSpPr txBox="1"/>
      </xdr:nvSpPr>
      <xdr:spPr>
        <a:xfrm>
          <a:off x="3530111" y="57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131953</xdr:rowOff>
    </xdr:from>
    <xdr:to>
      <xdr:col>4</xdr:col>
      <xdr:colOff>206375</xdr:colOff>
      <xdr:row>37</xdr:row>
      <xdr:rowOff>62103</xdr:rowOff>
    </xdr:to>
    <xdr:sp macro="" textlink="">
      <xdr:nvSpPr>
        <xdr:cNvPr id="84" name="円/楕円 83"/>
        <xdr:cNvSpPr/>
      </xdr:nvSpPr>
      <xdr:spPr>
        <a:xfrm>
          <a:off x="2857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78630</xdr:rowOff>
    </xdr:from>
    <xdr:ext cx="469744" cy="259045"/>
    <xdr:sp macro="" textlink="">
      <xdr:nvSpPr>
        <xdr:cNvPr id="85" name="テキスト ボックス 84"/>
        <xdr:cNvSpPr txBox="1"/>
      </xdr:nvSpPr>
      <xdr:spPr>
        <a:xfrm>
          <a:off x="2673427" y="60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167767</xdr:rowOff>
    </xdr:from>
    <xdr:to>
      <xdr:col>3</xdr:col>
      <xdr:colOff>3175</xdr:colOff>
      <xdr:row>37</xdr:row>
      <xdr:rowOff>97917</xdr:rowOff>
    </xdr:to>
    <xdr:sp macro="" textlink="">
      <xdr:nvSpPr>
        <xdr:cNvPr id="86" name="円/楕円 85"/>
        <xdr:cNvSpPr/>
      </xdr:nvSpPr>
      <xdr:spPr>
        <a:xfrm>
          <a:off x="1968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114444</xdr:rowOff>
    </xdr:from>
    <xdr:ext cx="469744" cy="259045"/>
    <xdr:sp macro="" textlink="">
      <xdr:nvSpPr>
        <xdr:cNvPr id="87" name="テキスト ボックス 86"/>
        <xdr:cNvSpPr txBox="1"/>
      </xdr:nvSpPr>
      <xdr:spPr>
        <a:xfrm>
          <a:off x="1784427" y="61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116967</xdr:rowOff>
    </xdr:from>
    <xdr:to>
      <xdr:col>1</xdr:col>
      <xdr:colOff>485775</xdr:colOff>
      <xdr:row>37</xdr:row>
      <xdr:rowOff>47117</xdr:rowOff>
    </xdr:to>
    <xdr:sp macro="" textlink="">
      <xdr:nvSpPr>
        <xdr:cNvPr id="88" name="円/楕円 87"/>
        <xdr:cNvSpPr/>
      </xdr:nvSpPr>
      <xdr:spPr>
        <a:xfrm>
          <a:off x="1079500" y="6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63644</xdr:rowOff>
    </xdr:from>
    <xdr:ext cx="469744" cy="259045"/>
    <xdr:sp macro="" textlink="">
      <xdr:nvSpPr>
        <xdr:cNvPr id="89" name="テキスト ボックス 88"/>
        <xdr:cNvSpPr txBox="1"/>
      </xdr:nvSpPr>
      <xdr:spPr>
        <a:xfrm>
          <a:off x="895427" y="606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134227</xdr:rowOff>
    </xdr:from>
    <xdr:to>
      <xdr:col>6</xdr:col>
      <xdr:colOff>511175</xdr:colOff>
      <xdr:row>54</xdr:row>
      <xdr:rowOff>136303</xdr:rowOff>
    </xdr:to>
    <xdr:cxnSp macro="">
      <xdr:nvCxnSpPr>
        <xdr:cNvPr id="120" name="直線コネクタ 119"/>
        <xdr:cNvCxnSpPr/>
      </xdr:nvCxnSpPr>
      <xdr:spPr>
        <a:xfrm flipV="1">
          <a:off x="3797300" y="9221077"/>
          <a:ext cx="838200" cy="1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137287</xdr:rowOff>
    </xdr:from>
    <xdr:to>
      <xdr:col>5</xdr:col>
      <xdr:colOff>358775</xdr:colOff>
      <xdr:row>54</xdr:row>
      <xdr:rowOff>136303</xdr:rowOff>
    </xdr:to>
    <xdr:cxnSp macro="">
      <xdr:nvCxnSpPr>
        <xdr:cNvPr id="123" name="直線コネクタ 122"/>
        <xdr:cNvCxnSpPr/>
      </xdr:nvCxnSpPr>
      <xdr:spPr>
        <a:xfrm>
          <a:off x="2908300" y="9052687"/>
          <a:ext cx="889000" cy="3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138609</xdr:rowOff>
    </xdr:from>
    <xdr:to>
      <xdr:col>4</xdr:col>
      <xdr:colOff>155575</xdr:colOff>
      <xdr:row>52</xdr:row>
      <xdr:rowOff>137287</xdr:rowOff>
    </xdr:to>
    <xdr:cxnSp macro="">
      <xdr:nvCxnSpPr>
        <xdr:cNvPr id="126" name="直線コネクタ 125"/>
        <xdr:cNvCxnSpPr/>
      </xdr:nvCxnSpPr>
      <xdr:spPr>
        <a:xfrm>
          <a:off x="2019300" y="8882559"/>
          <a:ext cx="889000" cy="17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138609</xdr:rowOff>
    </xdr:from>
    <xdr:to>
      <xdr:col>2</xdr:col>
      <xdr:colOff>638175</xdr:colOff>
      <xdr:row>51</xdr:row>
      <xdr:rowOff>159817</xdr:rowOff>
    </xdr:to>
    <xdr:cxnSp macro="">
      <xdr:nvCxnSpPr>
        <xdr:cNvPr id="129" name="直線コネクタ 128"/>
        <xdr:cNvCxnSpPr/>
      </xdr:nvCxnSpPr>
      <xdr:spPr>
        <a:xfrm flipV="1">
          <a:off x="1130300" y="8882559"/>
          <a:ext cx="889000" cy="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83427</xdr:rowOff>
    </xdr:from>
    <xdr:to>
      <xdr:col>6</xdr:col>
      <xdr:colOff>561975</xdr:colOff>
      <xdr:row>54</xdr:row>
      <xdr:rowOff>13577</xdr:rowOff>
    </xdr:to>
    <xdr:sp macro="" textlink="">
      <xdr:nvSpPr>
        <xdr:cNvPr id="139" name="円/楕円 138"/>
        <xdr:cNvSpPr/>
      </xdr:nvSpPr>
      <xdr:spPr>
        <a:xfrm>
          <a:off x="4584700" y="91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106304</xdr:rowOff>
    </xdr:from>
    <xdr:ext cx="599010" cy="259045"/>
    <xdr:sp macro="" textlink="">
      <xdr:nvSpPr>
        <xdr:cNvPr id="140" name="総務費該当値テキスト"/>
        <xdr:cNvSpPr txBox="1"/>
      </xdr:nvSpPr>
      <xdr:spPr>
        <a:xfrm>
          <a:off x="4686300" y="902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85503</xdr:rowOff>
    </xdr:from>
    <xdr:to>
      <xdr:col>5</xdr:col>
      <xdr:colOff>409575</xdr:colOff>
      <xdr:row>55</xdr:row>
      <xdr:rowOff>15653</xdr:rowOff>
    </xdr:to>
    <xdr:sp macro="" textlink="">
      <xdr:nvSpPr>
        <xdr:cNvPr id="141" name="円/楕円 140"/>
        <xdr:cNvSpPr/>
      </xdr:nvSpPr>
      <xdr:spPr>
        <a:xfrm>
          <a:off x="3746500" y="93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32180</xdr:rowOff>
    </xdr:from>
    <xdr:ext cx="599010" cy="259045"/>
    <xdr:sp macro="" textlink="">
      <xdr:nvSpPr>
        <xdr:cNvPr id="142" name="テキスト ボックス 141"/>
        <xdr:cNvSpPr txBox="1"/>
      </xdr:nvSpPr>
      <xdr:spPr>
        <a:xfrm>
          <a:off x="3497794" y="911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86487</xdr:rowOff>
    </xdr:from>
    <xdr:to>
      <xdr:col>4</xdr:col>
      <xdr:colOff>206375</xdr:colOff>
      <xdr:row>53</xdr:row>
      <xdr:rowOff>16637</xdr:rowOff>
    </xdr:to>
    <xdr:sp macro="" textlink="">
      <xdr:nvSpPr>
        <xdr:cNvPr id="143" name="円/楕円 142"/>
        <xdr:cNvSpPr/>
      </xdr:nvSpPr>
      <xdr:spPr>
        <a:xfrm>
          <a:off x="2857500" y="90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33164</xdr:rowOff>
    </xdr:from>
    <xdr:ext cx="599010" cy="259045"/>
    <xdr:sp macro="" textlink="">
      <xdr:nvSpPr>
        <xdr:cNvPr id="144" name="テキスト ボックス 143"/>
        <xdr:cNvSpPr txBox="1"/>
      </xdr:nvSpPr>
      <xdr:spPr>
        <a:xfrm>
          <a:off x="2608794" y="87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355,739</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87809</xdr:rowOff>
    </xdr:from>
    <xdr:to>
      <xdr:col>3</xdr:col>
      <xdr:colOff>3175</xdr:colOff>
      <xdr:row>52</xdr:row>
      <xdr:rowOff>17959</xdr:rowOff>
    </xdr:to>
    <xdr:sp macro="" textlink="">
      <xdr:nvSpPr>
        <xdr:cNvPr id="145" name="円/楕円 144"/>
        <xdr:cNvSpPr/>
      </xdr:nvSpPr>
      <xdr:spPr>
        <a:xfrm>
          <a:off x="1968500" y="88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34486</xdr:rowOff>
    </xdr:from>
    <xdr:ext cx="599010" cy="259045"/>
    <xdr:sp macro="" textlink="">
      <xdr:nvSpPr>
        <xdr:cNvPr id="146" name="テキスト ボックス 145"/>
        <xdr:cNvSpPr txBox="1"/>
      </xdr:nvSpPr>
      <xdr:spPr>
        <a:xfrm>
          <a:off x="1719794" y="860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407,834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109017</xdr:rowOff>
    </xdr:from>
    <xdr:to>
      <xdr:col>1</xdr:col>
      <xdr:colOff>485775</xdr:colOff>
      <xdr:row>52</xdr:row>
      <xdr:rowOff>39167</xdr:rowOff>
    </xdr:to>
    <xdr:sp macro="" textlink="">
      <xdr:nvSpPr>
        <xdr:cNvPr id="147" name="円/楕円 146"/>
        <xdr:cNvSpPr/>
      </xdr:nvSpPr>
      <xdr:spPr>
        <a:xfrm>
          <a:off x="1079500" y="885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55694</xdr:rowOff>
    </xdr:from>
    <xdr:ext cx="599010" cy="259045"/>
    <xdr:sp macro="" textlink="">
      <xdr:nvSpPr>
        <xdr:cNvPr id="148" name="テキスト ボックス 147"/>
        <xdr:cNvSpPr txBox="1"/>
      </xdr:nvSpPr>
      <xdr:spPr>
        <a:xfrm>
          <a:off x="830794" y="862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59370</xdr:rowOff>
    </xdr:from>
    <xdr:to>
      <xdr:col>6</xdr:col>
      <xdr:colOff>511175</xdr:colOff>
      <xdr:row>76</xdr:row>
      <xdr:rowOff>107285</xdr:rowOff>
    </xdr:to>
    <xdr:cxnSp macro="">
      <xdr:nvCxnSpPr>
        <xdr:cNvPr id="176" name="直線コネクタ 175"/>
        <xdr:cNvCxnSpPr/>
      </xdr:nvCxnSpPr>
      <xdr:spPr>
        <a:xfrm flipV="1">
          <a:off x="3797300" y="12575220"/>
          <a:ext cx="838200" cy="5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107285</xdr:rowOff>
    </xdr:from>
    <xdr:to>
      <xdr:col>5</xdr:col>
      <xdr:colOff>358775</xdr:colOff>
      <xdr:row>77</xdr:row>
      <xdr:rowOff>8178</xdr:rowOff>
    </xdr:to>
    <xdr:cxnSp macro="">
      <xdr:nvCxnSpPr>
        <xdr:cNvPr id="179" name="直線コネクタ 178"/>
        <xdr:cNvCxnSpPr/>
      </xdr:nvCxnSpPr>
      <xdr:spPr>
        <a:xfrm flipV="1">
          <a:off x="2908300" y="13137485"/>
          <a:ext cx="889000" cy="7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45690</xdr:rowOff>
    </xdr:from>
    <xdr:to>
      <xdr:col>4</xdr:col>
      <xdr:colOff>155575</xdr:colOff>
      <xdr:row>77</xdr:row>
      <xdr:rowOff>8178</xdr:rowOff>
    </xdr:to>
    <xdr:cxnSp macro="">
      <xdr:nvCxnSpPr>
        <xdr:cNvPr id="182" name="直線コネクタ 181"/>
        <xdr:cNvCxnSpPr/>
      </xdr:nvCxnSpPr>
      <xdr:spPr>
        <a:xfrm>
          <a:off x="2019300" y="12904440"/>
          <a:ext cx="889000" cy="30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27448</xdr:rowOff>
    </xdr:from>
    <xdr:to>
      <xdr:col>2</xdr:col>
      <xdr:colOff>638175</xdr:colOff>
      <xdr:row>75</xdr:row>
      <xdr:rowOff>45690</xdr:rowOff>
    </xdr:to>
    <xdr:cxnSp macro="">
      <xdr:nvCxnSpPr>
        <xdr:cNvPr id="185" name="直線コネクタ 184"/>
        <xdr:cNvCxnSpPr/>
      </xdr:nvCxnSpPr>
      <xdr:spPr>
        <a:xfrm>
          <a:off x="1130300" y="12886198"/>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8570</xdr:rowOff>
    </xdr:from>
    <xdr:to>
      <xdr:col>6</xdr:col>
      <xdr:colOff>561975</xdr:colOff>
      <xdr:row>73</xdr:row>
      <xdr:rowOff>110170</xdr:rowOff>
    </xdr:to>
    <xdr:sp macro="" textlink="">
      <xdr:nvSpPr>
        <xdr:cNvPr id="195" name="円/楕円 194"/>
        <xdr:cNvSpPr/>
      </xdr:nvSpPr>
      <xdr:spPr>
        <a:xfrm>
          <a:off x="4584700" y="125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31447</xdr:rowOff>
    </xdr:from>
    <xdr:ext cx="599010" cy="259045"/>
    <xdr:sp macro="" textlink="">
      <xdr:nvSpPr>
        <xdr:cNvPr id="196" name="民生費該当値テキスト"/>
        <xdr:cNvSpPr txBox="1"/>
      </xdr:nvSpPr>
      <xdr:spPr>
        <a:xfrm>
          <a:off x="4686300" y="1237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56485</xdr:rowOff>
    </xdr:from>
    <xdr:to>
      <xdr:col>5</xdr:col>
      <xdr:colOff>409575</xdr:colOff>
      <xdr:row>76</xdr:row>
      <xdr:rowOff>158085</xdr:rowOff>
    </xdr:to>
    <xdr:sp macro="" textlink="">
      <xdr:nvSpPr>
        <xdr:cNvPr id="197" name="円/楕円 196"/>
        <xdr:cNvSpPr/>
      </xdr:nvSpPr>
      <xdr:spPr>
        <a:xfrm>
          <a:off x="3746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3161</xdr:rowOff>
    </xdr:from>
    <xdr:ext cx="599010" cy="259045"/>
    <xdr:sp macro="" textlink="">
      <xdr:nvSpPr>
        <xdr:cNvPr id="198" name="テキスト ボックス 197"/>
        <xdr:cNvSpPr txBox="1"/>
      </xdr:nvSpPr>
      <xdr:spPr>
        <a:xfrm>
          <a:off x="3497794" y="1286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128828</xdr:rowOff>
    </xdr:from>
    <xdr:to>
      <xdr:col>4</xdr:col>
      <xdr:colOff>206375</xdr:colOff>
      <xdr:row>77</xdr:row>
      <xdr:rowOff>58978</xdr:rowOff>
    </xdr:to>
    <xdr:sp macro="" textlink="">
      <xdr:nvSpPr>
        <xdr:cNvPr id="199" name="円/楕円 198"/>
        <xdr:cNvSpPr/>
      </xdr:nvSpPr>
      <xdr:spPr>
        <a:xfrm>
          <a:off x="2857500" y="131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75504</xdr:rowOff>
    </xdr:from>
    <xdr:ext cx="599010" cy="259045"/>
    <xdr:sp macro="" textlink="">
      <xdr:nvSpPr>
        <xdr:cNvPr id="200" name="テキスト ボックス 199"/>
        <xdr:cNvSpPr txBox="1"/>
      </xdr:nvSpPr>
      <xdr:spPr>
        <a:xfrm>
          <a:off x="2608794" y="129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166,267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166340</xdr:rowOff>
    </xdr:from>
    <xdr:to>
      <xdr:col>3</xdr:col>
      <xdr:colOff>3175</xdr:colOff>
      <xdr:row>75</xdr:row>
      <xdr:rowOff>96490</xdr:rowOff>
    </xdr:to>
    <xdr:sp macro="" textlink="">
      <xdr:nvSpPr>
        <xdr:cNvPr id="201" name="円/楕円 200"/>
        <xdr:cNvSpPr/>
      </xdr:nvSpPr>
      <xdr:spPr>
        <a:xfrm>
          <a:off x="1968500" y="128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113017</xdr:rowOff>
    </xdr:from>
    <xdr:ext cx="599010" cy="259045"/>
    <xdr:sp macro="" textlink="">
      <xdr:nvSpPr>
        <xdr:cNvPr id="202" name="テキスト ボックス 201"/>
        <xdr:cNvSpPr txBox="1"/>
      </xdr:nvSpPr>
      <xdr:spPr>
        <a:xfrm>
          <a:off x="1719794" y="1262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233,062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148098</xdr:rowOff>
    </xdr:from>
    <xdr:to>
      <xdr:col>1</xdr:col>
      <xdr:colOff>485775</xdr:colOff>
      <xdr:row>75</xdr:row>
      <xdr:rowOff>78248</xdr:rowOff>
    </xdr:to>
    <xdr:sp macro="" textlink="">
      <xdr:nvSpPr>
        <xdr:cNvPr id="203" name="円/楕円 202"/>
        <xdr:cNvSpPr/>
      </xdr:nvSpPr>
      <xdr:spPr>
        <a:xfrm>
          <a:off x="1079500" y="1283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94775</xdr:rowOff>
    </xdr:from>
    <xdr:ext cx="599010" cy="259045"/>
    <xdr:sp macro="" textlink="">
      <xdr:nvSpPr>
        <xdr:cNvPr id="204" name="テキスト ボックス 203"/>
        <xdr:cNvSpPr txBox="1"/>
      </xdr:nvSpPr>
      <xdr:spPr>
        <a:xfrm>
          <a:off x="830794" y="1261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127425</xdr:rowOff>
    </xdr:from>
    <xdr:to>
      <xdr:col>6</xdr:col>
      <xdr:colOff>511175</xdr:colOff>
      <xdr:row>95</xdr:row>
      <xdr:rowOff>136720</xdr:rowOff>
    </xdr:to>
    <xdr:cxnSp macro="">
      <xdr:nvCxnSpPr>
        <xdr:cNvPr id="233" name="直線コネクタ 232"/>
        <xdr:cNvCxnSpPr/>
      </xdr:nvCxnSpPr>
      <xdr:spPr>
        <a:xfrm flipV="1">
          <a:off x="3797300" y="15900825"/>
          <a:ext cx="838200" cy="5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136720</xdr:rowOff>
    </xdr:from>
    <xdr:to>
      <xdr:col>5</xdr:col>
      <xdr:colOff>358775</xdr:colOff>
      <xdr:row>96</xdr:row>
      <xdr:rowOff>153127</xdr:rowOff>
    </xdr:to>
    <xdr:cxnSp macro="">
      <xdr:nvCxnSpPr>
        <xdr:cNvPr id="236" name="直線コネクタ 235"/>
        <xdr:cNvCxnSpPr/>
      </xdr:nvCxnSpPr>
      <xdr:spPr>
        <a:xfrm flipV="1">
          <a:off x="2908300" y="16424470"/>
          <a:ext cx="889000" cy="18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153127</xdr:rowOff>
    </xdr:from>
    <xdr:to>
      <xdr:col>4</xdr:col>
      <xdr:colOff>155575</xdr:colOff>
      <xdr:row>97</xdr:row>
      <xdr:rowOff>1352</xdr:rowOff>
    </xdr:to>
    <xdr:cxnSp macro="">
      <xdr:nvCxnSpPr>
        <xdr:cNvPr id="239" name="直線コネクタ 238"/>
        <xdr:cNvCxnSpPr/>
      </xdr:nvCxnSpPr>
      <xdr:spPr>
        <a:xfrm flipV="1">
          <a:off x="2019300" y="16612327"/>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164120</xdr:rowOff>
    </xdr:from>
    <xdr:ext cx="534377" cy="259045"/>
    <xdr:sp macro="" textlink="">
      <xdr:nvSpPr>
        <xdr:cNvPr id="241" name="テキスト ボックス 240"/>
        <xdr:cNvSpPr txBox="1"/>
      </xdr:nvSpPr>
      <xdr:spPr>
        <a:xfrm>
          <a:off x="2641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143945</xdr:rowOff>
    </xdr:from>
    <xdr:to>
      <xdr:col>2</xdr:col>
      <xdr:colOff>638175</xdr:colOff>
      <xdr:row>97</xdr:row>
      <xdr:rowOff>1352</xdr:rowOff>
    </xdr:to>
    <xdr:cxnSp macro="">
      <xdr:nvCxnSpPr>
        <xdr:cNvPr id="242" name="直線コネクタ 241"/>
        <xdr:cNvCxnSpPr/>
      </xdr:nvCxnSpPr>
      <xdr:spPr>
        <a:xfrm>
          <a:off x="1130300" y="16603145"/>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166161</xdr:rowOff>
    </xdr:from>
    <xdr:ext cx="534377" cy="259045"/>
    <xdr:sp macro="" textlink="">
      <xdr:nvSpPr>
        <xdr:cNvPr id="244" name="テキスト ボックス 243"/>
        <xdr:cNvSpPr txBox="1"/>
      </xdr:nvSpPr>
      <xdr:spPr>
        <a:xfrm>
          <a:off x="1752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152551</xdr:rowOff>
    </xdr:from>
    <xdr:ext cx="534377" cy="259045"/>
    <xdr:sp macro="" textlink="">
      <xdr:nvSpPr>
        <xdr:cNvPr id="246" name="テキスト ボックス 245"/>
        <xdr:cNvSpPr txBox="1"/>
      </xdr:nvSpPr>
      <xdr:spPr>
        <a:xfrm>
          <a:off x="863111" y="1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76625</xdr:rowOff>
    </xdr:from>
    <xdr:to>
      <xdr:col>6</xdr:col>
      <xdr:colOff>561975</xdr:colOff>
      <xdr:row>93</xdr:row>
      <xdr:rowOff>6775</xdr:rowOff>
    </xdr:to>
    <xdr:sp macro="" textlink="">
      <xdr:nvSpPr>
        <xdr:cNvPr id="252" name="円/楕円 251"/>
        <xdr:cNvSpPr/>
      </xdr:nvSpPr>
      <xdr:spPr>
        <a:xfrm>
          <a:off x="4584700" y="158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99502</xdr:rowOff>
    </xdr:from>
    <xdr:ext cx="599010" cy="259045"/>
    <xdr:sp macro="" textlink="">
      <xdr:nvSpPr>
        <xdr:cNvPr id="253" name="衛生費該当値テキスト"/>
        <xdr:cNvSpPr txBox="1"/>
      </xdr:nvSpPr>
      <xdr:spPr>
        <a:xfrm>
          <a:off x="4686300" y="1570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85920</xdr:rowOff>
    </xdr:from>
    <xdr:to>
      <xdr:col>5</xdr:col>
      <xdr:colOff>409575</xdr:colOff>
      <xdr:row>96</xdr:row>
      <xdr:rowOff>16070</xdr:rowOff>
    </xdr:to>
    <xdr:sp macro="" textlink="">
      <xdr:nvSpPr>
        <xdr:cNvPr id="254" name="円/楕円 253"/>
        <xdr:cNvSpPr/>
      </xdr:nvSpPr>
      <xdr:spPr>
        <a:xfrm>
          <a:off x="3746500" y="163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7197</xdr:rowOff>
    </xdr:from>
    <xdr:ext cx="534377" cy="259045"/>
    <xdr:sp macro="" textlink="">
      <xdr:nvSpPr>
        <xdr:cNvPr id="255" name="テキスト ボックス 254"/>
        <xdr:cNvSpPr txBox="1"/>
      </xdr:nvSpPr>
      <xdr:spPr>
        <a:xfrm>
          <a:off x="3530111" y="164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102327</xdr:rowOff>
    </xdr:from>
    <xdr:to>
      <xdr:col>4</xdr:col>
      <xdr:colOff>206375</xdr:colOff>
      <xdr:row>97</xdr:row>
      <xdr:rowOff>32477</xdr:rowOff>
    </xdr:to>
    <xdr:sp macro="" textlink="">
      <xdr:nvSpPr>
        <xdr:cNvPr id="256" name="円/楕円 255"/>
        <xdr:cNvSpPr/>
      </xdr:nvSpPr>
      <xdr:spPr>
        <a:xfrm>
          <a:off x="2857500" y="165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23604</xdr:rowOff>
    </xdr:from>
    <xdr:ext cx="534377" cy="259045"/>
    <xdr:sp macro="" textlink="">
      <xdr:nvSpPr>
        <xdr:cNvPr id="257" name="テキスト ボックス 256"/>
        <xdr:cNvSpPr txBox="1"/>
      </xdr:nvSpPr>
      <xdr:spPr>
        <a:xfrm>
          <a:off x="2641111" y="166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122002</xdr:rowOff>
    </xdr:from>
    <xdr:to>
      <xdr:col>3</xdr:col>
      <xdr:colOff>3175</xdr:colOff>
      <xdr:row>97</xdr:row>
      <xdr:rowOff>52152</xdr:rowOff>
    </xdr:to>
    <xdr:sp macro="" textlink="">
      <xdr:nvSpPr>
        <xdr:cNvPr id="258" name="円/楕円 257"/>
        <xdr:cNvSpPr/>
      </xdr:nvSpPr>
      <xdr:spPr>
        <a:xfrm>
          <a:off x="1968500" y="165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43279</xdr:rowOff>
    </xdr:from>
    <xdr:ext cx="534377" cy="259045"/>
    <xdr:sp macro="" textlink="">
      <xdr:nvSpPr>
        <xdr:cNvPr id="259" name="テキスト ボックス 258"/>
        <xdr:cNvSpPr txBox="1"/>
      </xdr:nvSpPr>
      <xdr:spPr>
        <a:xfrm>
          <a:off x="1752111" y="166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93145</xdr:rowOff>
    </xdr:from>
    <xdr:to>
      <xdr:col>1</xdr:col>
      <xdr:colOff>485775</xdr:colOff>
      <xdr:row>97</xdr:row>
      <xdr:rowOff>23295</xdr:rowOff>
    </xdr:to>
    <xdr:sp macro="" textlink="">
      <xdr:nvSpPr>
        <xdr:cNvPr id="260" name="円/楕円 259"/>
        <xdr:cNvSpPr/>
      </xdr:nvSpPr>
      <xdr:spPr>
        <a:xfrm>
          <a:off x="1079500" y="165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14422</xdr:rowOff>
    </xdr:from>
    <xdr:ext cx="534377" cy="259045"/>
    <xdr:sp macro="" textlink="">
      <xdr:nvSpPr>
        <xdr:cNvPr id="261" name="テキスト ボックス 260"/>
        <xdr:cNvSpPr txBox="1"/>
      </xdr:nvSpPr>
      <xdr:spPr>
        <a:xfrm>
          <a:off x="863111" y="166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37</xdr:row>
      <xdr:rowOff>75311</xdr:rowOff>
    </xdr:from>
    <xdr:to>
      <xdr:col>15</xdr:col>
      <xdr:colOff>180340</xdr:colOff>
      <xdr:row>39</xdr:row>
      <xdr:rowOff>44450</xdr:rowOff>
    </xdr:to>
    <xdr:cxnSp macro="">
      <xdr:nvCxnSpPr>
        <xdr:cNvPr id="285" name="直線コネクタ 284"/>
        <xdr:cNvCxnSpPr/>
      </xdr:nvCxnSpPr>
      <xdr:spPr>
        <a:xfrm flipV="1">
          <a:off x="10475595" y="6418961"/>
          <a:ext cx="1270" cy="31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80751</xdr:rowOff>
    </xdr:from>
    <xdr:ext cx="249299" cy="259045"/>
    <xdr:sp macro="" textlink="">
      <xdr:nvSpPr>
        <xdr:cNvPr id="286" name="労働費最小値テキスト"/>
        <xdr:cNvSpPr txBox="1"/>
      </xdr:nvSpPr>
      <xdr:spPr>
        <a:xfrm>
          <a:off x="10528300" y="67673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21988</xdr:rowOff>
    </xdr:from>
    <xdr:ext cx="469744" cy="259045"/>
    <xdr:sp macro="" textlink="">
      <xdr:nvSpPr>
        <xdr:cNvPr id="288" name="労働費最大値テキスト"/>
        <xdr:cNvSpPr txBox="1"/>
      </xdr:nvSpPr>
      <xdr:spPr>
        <a:xfrm>
          <a:off x="10528300"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37</xdr:row>
      <xdr:rowOff>75311</xdr:rowOff>
    </xdr:from>
    <xdr:to>
      <xdr:col>15</xdr:col>
      <xdr:colOff>269875</xdr:colOff>
      <xdr:row>37</xdr:row>
      <xdr:rowOff>75311</xdr:rowOff>
    </xdr:to>
    <xdr:cxnSp macro="">
      <xdr:nvCxnSpPr>
        <xdr:cNvPr id="289" name="直線コネクタ 288"/>
        <xdr:cNvCxnSpPr/>
      </xdr:nvCxnSpPr>
      <xdr:spPr>
        <a:xfrm>
          <a:off x="10388600" y="641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42354</xdr:rowOff>
    </xdr:from>
    <xdr:to>
      <xdr:col>15</xdr:col>
      <xdr:colOff>180975</xdr:colOff>
      <xdr:row>37</xdr:row>
      <xdr:rowOff>75311</xdr:rowOff>
    </xdr:to>
    <xdr:cxnSp macro="">
      <xdr:nvCxnSpPr>
        <xdr:cNvPr id="290" name="直線コネクタ 289"/>
        <xdr:cNvCxnSpPr/>
      </xdr:nvCxnSpPr>
      <xdr:spPr>
        <a:xfrm>
          <a:off x="9639300" y="5528754"/>
          <a:ext cx="838200" cy="89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125201</xdr:rowOff>
    </xdr:from>
    <xdr:ext cx="378565" cy="259045"/>
    <xdr:sp macro="" textlink="">
      <xdr:nvSpPr>
        <xdr:cNvPr id="291" name="労働費平均値テキスト"/>
        <xdr:cNvSpPr txBox="1"/>
      </xdr:nvSpPr>
      <xdr:spPr>
        <a:xfrm>
          <a:off x="10528300" y="6640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146774</xdr:rowOff>
    </xdr:from>
    <xdr:to>
      <xdr:col>15</xdr:col>
      <xdr:colOff>231775</xdr:colOff>
      <xdr:row>39</xdr:row>
      <xdr:rowOff>76924</xdr:rowOff>
    </xdr:to>
    <xdr:sp macro="" textlink="">
      <xdr:nvSpPr>
        <xdr:cNvPr id="292" name="フローチャート : 判断 291"/>
        <xdr:cNvSpPr/>
      </xdr:nvSpPr>
      <xdr:spPr>
        <a:xfrm>
          <a:off x="104267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78054</xdr:rowOff>
    </xdr:from>
    <xdr:to>
      <xdr:col>14</xdr:col>
      <xdr:colOff>28575</xdr:colOff>
      <xdr:row>32</xdr:row>
      <xdr:rowOff>42354</xdr:rowOff>
    </xdr:to>
    <xdr:cxnSp macro="">
      <xdr:nvCxnSpPr>
        <xdr:cNvPr id="293" name="直線コネクタ 292"/>
        <xdr:cNvCxnSpPr/>
      </xdr:nvCxnSpPr>
      <xdr:spPr>
        <a:xfrm>
          <a:off x="8750300" y="5393004"/>
          <a:ext cx="889000" cy="1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94" name="フローチャート : 判断 293"/>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41762</xdr:rowOff>
    </xdr:from>
    <xdr:ext cx="469744" cy="259045"/>
    <xdr:sp macro="" textlink="">
      <xdr:nvSpPr>
        <xdr:cNvPr id="295" name="テキスト ボックス 294"/>
        <xdr:cNvSpPr txBox="1"/>
      </xdr:nvSpPr>
      <xdr:spPr>
        <a:xfrm>
          <a:off x="9404427" y="67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104648</xdr:rowOff>
    </xdr:from>
    <xdr:to>
      <xdr:col>12</xdr:col>
      <xdr:colOff>511175</xdr:colOff>
      <xdr:row>31</xdr:row>
      <xdr:rowOff>78054</xdr:rowOff>
    </xdr:to>
    <xdr:cxnSp macro="">
      <xdr:nvCxnSpPr>
        <xdr:cNvPr id="296" name="直線コネクタ 295"/>
        <xdr:cNvCxnSpPr/>
      </xdr:nvCxnSpPr>
      <xdr:spPr>
        <a:xfrm>
          <a:off x="7861300" y="5248148"/>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77889</xdr:rowOff>
    </xdr:from>
    <xdr:to>
      <xdr:col>12</xdr:col>
      <xdr:colOff>561975</xdr:colOff>
      <xdr:row>39</xdr:row>
      <xdr:rowOff>8039</xdr:rowOff>
    </xdr:to>
    <xdr:sp macro="" textlink="">
      <xdr:nvSpPr>
        <xdr:cNvPr id="297" name="フローチャート : 判断 296"/>
        <xdr:cNvSpPr/>
      </xdr:nvSpPr>
      <xdr:spPr>
        <a:xfrm>
          <a:off x="8699500" y="659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170616</xdr:rowOff>
    </xdr:from>
    <xdr:ext cx="469744" cy="259045"/>
    <xdr:sp macro="" textlink="">
      <xdr:nvSpPr>
        <xdr:cNvPr id="298" name="テキスト ボックス 297"/>
        <xdr:cNvSpPr txBox="1"/>
      </xdr:nvSpPr>
      <xdr:spPr>
        <a:xfrm>
          <a:off x="8515427" y="66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104648</xdr:rowOff>
    </xdr:from>
    <xdr:to>
      <xdr:col>11</xdr:col>
      <xdr:colOff>307975</xdr:colOff>
      <xdr:row>30</xdr:row>
      <xdr:rowOff>129108</xdr:rowOff>
    </xdr:to>
    <xdr:cxnSp macro="">
      <xdr:nvCxnSpPr>
        <xdr:cNvPr id="299" name="直線コネクタ 298"/>
        <xdr:cNvCxnSpPr/>
      </xdr:nvCxnSpPr>
      <xdr:spPr>
        <a:xfrm flipV="1">
          <a:off x="6972300" y="5248148"/>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54267</xdr:rowOff>
    </xdr:from>
    <xdr:to>
      <xdr:col>11</xdr:col>
      <xdr:colOff>358775</xdr:colOff>
      <xdr:row>38</xdr:row>
      <xdr:rowOff>155867</xdr:rowOff>
    </xdr:to>
    <xdr:sp macro="" textlink="">
      <xdr:nvSpPr>
        <xdr:cNvPr id="300" name="フローチャート : 判断 299"/>
        <xdr:cNvSpPr/>
      </xdr:nvSpPr>
      <xdr:spPr>
        <a:xfrm>
          <a:off x="7810500" y="65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146994</xdr:rowOff>
    </xdr:from>
    <xdr:ext cx="469744" cy="259045"/>
    <xdr:sp macro="" textlink="">
      <xdr:nvSpPr>
        <xdr:cNvPr id="301" name="テキスト ボックス 300"/>
        <xdr:cNvSpPr txBox="1"/>
      </xdr:nvSpPr>
      <xdr:spPr>
        <a:xfrm>
          <a:off x="7626427" y="66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48552</xdr:rowOff>
    </xdr:from>
    <xdr:to>
      <xdr:col>10</xdr:col>
      <xdr:colOff>155575</xdr:colOff>
      <xdr:row>38</xdr:row>
      <xdr:rowOff>150152</xdr:rowOff>
    </xdr:to>
    <xdr:sp macro="" textlink="">
      <xdr:nvSpPr>
        <xdr:cNvPr id="302" name="フローチャート : 判断 301"/>
        <xdr:cNvSpPr/>
      </xdr:nvSpPr>
      <xdr:spPr>
        <a:xfrm>
          <a:off x="6921500" y="65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141279</xdr:rowOff>
    </xdr:from>
    <xdr:ext cx="469744" cy="259045"/>
    <xdr:sp macro="" textlink="">
      <xdr:nvSpPr>
        <xdr:cNvPr id="303" name="テキスト ボックス 302"/>
        <xdr:cNvSpPr txBox="1"/>
      </xdr:nvSpPr>
      <xdr:spPr>
        <a:xfrm>
          <a:off x="6737427" y="66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24511</xdr:rowOff>
    </xdr:from>
    <xdr:to>
      <xdr:col>15</xdr:col>
      <xdr:colOff>231775</xdr:colOff>
      <xdr:row>37</xdr:row>
      <xdr:rowOff>126111</xdr:rowOff>
    </xdr:to>
    <xdr:sp macro="" textlink="">
      <xdr:nvSpPr>
        <xdr:cNvPr id="309" name="円/楕円 308"/>
        <xdr:cNvSpPr/>
      </xdr:nvSpPr>
      <xdr:spPr>
        <a:xfrm>
          <a:off x="10426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148988</xdr:rowOff>
    </xdr:from>
    <xdr:ext cx="469744" cy="259045"/>
    <xdr:sp macro="" textlink="">
      <xdr:nvSpPr>
        <xdr:cNvPr id="310" name="労働費該当値テキスト"/>
        <xdr:cNvSpPr txBox="1"/>
      </xdr:nvSpPr>
      <xdr:spPr>
        <a:xfrm>
          <a:off x="10528300" y="63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163004</xdr:rowOff>
    </xdr:from>
    <xdr:to>
      <xdr:col>14</xdr:col>
      <xdr:colOff>79375</xdr:colOff>
      <xdr:row>32</xdr:row>
      <xdr:rowOff>93154</xdr:rowOff>
    </xdr:to>
    <xdr:sp macro="" textlink="">
      <xdr:nvSpPr>
        <xdr:cNvPr id="311" name="円/楕円 310"/>
        <xdr:cNvSpPr/>
      </xdr:nvSpPr>
      <xdr:spPr>
        <a:xfrm>
          <a:off x="9588500" y="547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109681</xdr:rowOff>
    </xdr:from>
    <xdr:ext cx="534377" cy="259045"/>
    <xdr:sp macro="" textlink="">
      <xdr:nvSpPr>
        <xdr:cNvPr id="312" name="テキスト ボックス 311"/>
        <xdr:cNvSpPr txBox="1"/>
      </xdr:nvSpPr>
      <xdr:spPr>
        <a:xfrm>
          <a:off x="9372111" y="525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31,555</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27254</xdr:rowOff>
    </xdr:from>
    <xdr:to>
      <xdr:col>12</xdr:col>
      <xdr:colOff>561975</xdr:colOff>
      <xdr:row>31</xdr:row>
      <xdr:rowOff>128854</xdr:rowOff>
    </xdr:to>
    <xdr:sp macro="" textlink="">
      <xdr:nvSpPr>
        <xdr:cNvPr id="313" name="円/楕円 312"/>
        <xdr:cNvSpPr/>
      </xdr:nvSpPr>
      <xdr:spPr>
        <a:xfrm>
          <a:off x="8699500" y="53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145381</xdr:rowOff>
    </xdr:from>
    <xdr:ext cx="534377" cy="259045"/>
    <xdr:sp macro="" textlink="">
      <xdr:nvSpPr>
        <xdr:cNvPr id="314" name="テキスト ボックス 313"/>
        <xdr:cNvSpPr txBox="1"/>
      </xdr:nvSpPr>
      <xdr:spPr>
        <a:xfrm>
          <a:off x="8483111" y="51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53848</xdr:rowOff>
    </xdr:from>
    <xdr:to>
      <xdr:col>11</xdr:col>
      <xdr:colOff>358775</xdr:colOff>
      <xdr:row>30</xdr:row>
      <xdr:rowOff>155448</xdr:rowOff>
    </xdr:to>
    <xdr:sp macro="" textlink="">
      <xdr:nvSpPr>
        <xdr:cNvPr id="315" name="円/楕円 314"/>
        <xdr:cNvSpPr/>
      </xdr:nvSpPr>
      <xdr:spPr>
        <a:xfrm>
          <a:off x="7810500" y="51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525</xdr:rowOff>
    </xdr:from>
    <xdr:ext cx="534377" cy="259045"/>
    <xdr:sp macro="" textlink="">
      <xdr:nvSpPr>
        <xdr:cNvPr id="316" name="テキスト ボックス 315"/>
        <xdr:cNvSpPr txBox="1"/>
      </xdr:nvSpPr>
      <xdr:spPr>
        <a:xfrm>
          <a:off x="7594111" y="49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78308</xdr:rowOff>
    </xdr:from>
    <xdr:to>
      <xdr:col>10</xdr:col>
      <xdr:colOff>155575</xdr:colOff>
      <xdr:row>31</xdr:row>
      <xdr:rowOff>8458</xdr:rowOff>
    </xdr:to>
    <xdr:sp macro="" textlink="">
      <xdr:nvSpPr>
        <xdr:cNvPr id="317" name="円/楕円 316"/>
        <xdr:cNvSpPr/>
      </xdr:nvSpPr>
      <xdr:spPr>
        <a:xfrm>
          <a:off x="6921500" y="52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24985</xdr:rowOff>
    </xdr:from>
    <xdr:ext cx="534377" cy="259045"/>
    <xdr:sp macro="" textlink="">
      <xdr:nvSpPr>
        <xdr:cNvPr id="318" name="テキスト ボックス 317"/>
        <xdr:cNvSpPr txBox="1"/>
      </xdr:nvSpPr>
      <xdr:spPr>
        <a:xfrm>
          <a:off x="6705111" y="49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40019</xdr:rowOff>
    </xdr:from>
    <xdr:to>
      <xdr:col>15</xdr:col>
      <xdr:colOff>180975</xdr:colOff>
      <xdr:row>57</xdr:row>
      <xdr:rowOff>79672</xdr:rowOff>
    </xdr:to>
    <xdr:cxnSp macro="">
      <xdr:nvCxnSpPr>
        <xdr:cNvPr id="345" name="直線コネクタ 344"/>
        <xdr:cNvCxnSpPr/>
      </xdr:nvCxnSpPr>
      <xdr:spPr>
        <a:xfrm>
          <a:off x="9639300" y="9641219"/>
          <a:ext cx="838200" cy="2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318</xdr:rowOff>
    </xdr:from>
    <xdr:to>
      <xdr:col>14</xdr:col>
      <xdr:colOff>28575</xdr:colOff>
      <xdr:row>56</xdr:row>
      <xdr:rowOff>40019</xdr:rowOff>
    </xdr:to>
    <xdr:cxnSp macro="">
      <xdr:nvCxnSpPr>
        <xdr:cNvPr id="348" name="直線コネクタ 347"/>
        <xdr:cNvCxnSpPr/>
      </xdr:nvCxnSpPr>
      <xdr:spPr>
        <a:xfrm>
          <a:off x="8750300" y="9601518"/>
          <a:ext cx="889000" cy="3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318</xdr:rowOff>
    </xdr:from>
    <xdr:to>
      <xdr:col>12</xdr:col>
      <xdr:colOff>511175</xdr:colOff>
      <xdr:row>57</xdr:row>
      <xdr:rowOff>51424</xdr:rowOff>
    </xdr:to>
    <xdr:cxnSp macro="">
      <xdr:nvCxnSpPr>
        <xdr:cNvPr id="351" name="直線コネクタ 350"/>
        <xdr:cNvCxnSpPr/>
      </xdr:nvCxnSpPr>
      <xdr:spPr>
        <a:xfrm flipV="1">
          <a:off x="7861300" y="9601518"/>
          <a:ext cx="889000" cy="2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39296</xdr:rowOff>
    </xdr:from>
    <xdr:ext cx="534377" cy="259045"/>
    <xdr:sp macro="" textlink="">
      <xdr:nvSpPr>
        <xdr:cNvPr id="353" name="テキスト ボックス 352"/>
        <xdr:cNvSpPr txBox="1"/>
      </xdr:nvSpPr>
      <xdr:spPr>
        <a:xfrm>
          <a:off x="8483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51424</xdr:rowOff>
    </xdr:from>
    <xdr:to>
      <xdr:col>11</xdr:col>
      <xdr:colOff>307975</xdr:colOff>
      <xdr:row>57</xdr:row>
      <xdr:rowOff>119759</xdr:rowOff>
    </xdr:to>
    <xdr:cxnSp macro="">
      <xdr:nvCxnSpPr>
        <xdr:cNvPr id="354" name="直線コネクタ 353"/>
        <xdr:cNvCxnSpPr/>
      </xdr:nvCxnSpPr>
      <xdr:spPr>
        <a:xfrm flipV="1">
          <a:off x="6972300" y="9824074"/>
          <a:ext cx="889000" cy="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28872</xdr:rowOff>
    </xdr:from>
    <xdr:to>
      <xdr:col>15</xdr:col>
      <xdr:colOff>231775</xdr:colOff>
      <xdr:row>57</xdr:row>
      <xdr:rowOff>130472</xdr:rowOff>
    </xdr:to>
    <xdr:sp macro="" textlink="">
      <xdr:nvSpPr>
        <xdr:cNvPr id="364" name="円/楕円 363"/>
        <xdr:cNvSpPr/>
      </xdr:nvSpPr>
      <xdr:spPr>
        <a:xfrm>
          <a:off x="10426700" y="98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51749</xdr:rowOff>
    </xdr:from>
    <xdr:ext cx="599010" cy="259045"/>
    <xdr:sp macro="" textlink="">
      <xdr:nvSpPr>
        <xdr:cNvPr id="365" name="農林水産業費該当値テキスト"/>
        <xdr:cNvSpPr txBox="1"/>
      </xdr:nvSpPr>
      <xdr:spPr>
        <a:xfrm>
          <a:off x="10528300" y="965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101,259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160669</xdr:rowOff>
    </xdr:from>
    <xdr:to>
      <xdr:col>14</xdr:col>
      <xdr:colOff>79375</xdr:colOff>
      <xdr:row>56</xdr:row>
      <xdr:rowOff>90819</xdr:rowOff>
    </xdr:to>
    <xdr:sp macro="" textlink="">
      <xdr:nvSpPr>
        <xdr:cNvPr id="366" name="円/楕円 365"/>
        <xdr:cNvSpPr/>
      </xdr:nvSpPr>
      <xdr:spPr>
        <a:xfrm>
          <a:off x="9588500" y="95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107346</xdr:rowOff>
    </xdr:from>
    <xdr:ext cx="599010" cy="259045"/>
    <xdr:sp macro="" textlink="">
      <xdr:nvSpPr>
        <xdr:cNvPr id="367" name="テキスト ボックス 366"/>
        <xdr:cNvSpPr txBox="1"/>
      </xdr:nvSpPr>
      <xdr:spPr>
        <a:xfrm>
          <a:off x="9339794" y="936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193,605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120968</xdr:rowOff>
    </xdr:from>
    <xdr:to>
      <xdr:col>12</xdr:col>
      <xdr:colOff>561975</xdr:colOff>
      <xdr:row>56</xdr:row>
      <xdr:rowOff>51118</xdr:rowOff>
    </xdr:to>
    <xdr:sp macro="" textlink="">
      <xdr:nvSpPr>
        <xdr:cNvPr id="368" name="円/楕円 367"/>
        <xdr:cNvSpPr/>
      </xdr:nvSpPr>
      <xdr:spPr>
        <a:xfrm>
          <a:off x="8699500" y="95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67645</xdr:rowOff>
    </xdr:from>
    <xdr:ext cx="599010" cy="259045"/>
    <xdr:sp macro="" textlink="">
      <xdr:nvSpPr>
        <xdr:cNvPr id="369" name="テキスト ボックス 368"/>
        <xdr:cNvSpPr txBox="1"/>
      </xdr:nvSpPr>
      <xdr:spPr>
        <a:xfrm>
          <a:off x="8450794"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624</xdr:rowOff>
    </xdr:from>
    <xdr:to>
      <xdr:col>11</xdr:col>
      <xdr:colOff>358775</xdr:colOff>
      <xdr:row>57</xdr:row>
      <xdr:rowOff>102224</xdr:rowOff>
    </xdr:to>
    <xdr:sp macro="" textlink="">
      <xdr:nvSpPr>
        <xdr:cNvPr id="370" name="円/楕円 369"/>
        <xdr:cNvSpPr/>
      </xdr:nvSpPr>
      <xdr:spPr>
        <a:xfrm>
          <a:off x="7810500" y="97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118751</xdr:rowOff>
    </xdr:from>
    <xdr:ext cx="599010" cy="259045"/>
    <xdr:sp macro="" textlink="">
      <xdr:nvSpPr>
        <xdr:cNvPr id="371" name="テキスト ボックス 370"/>
        <xdr:cNvSpPr txBox="1"/>
      </xdr:nvSpPr>
      <xdr:spPr>
        <a:xfrm>
          <a:off x="7561794" y="954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68959</xdr:rowOff>
    </xdr:from>
    <xdr:to>
      <xdr:col>10</xdr:col>
      <xdr:colOff>155575</xdr:colOff>
      <xdr:row>57</xdr:row>
      <xdr:rowOff>170559</xdr:rowOff>
    </xdr:to>
    <xdr:sp macro="" textlink="">
      <xdr:nvSpPr>
        <xdr:cNvPr id="372" name="円/楕円 371"/>
        <xdr:cNvSpPr/>
      </xdr:nvSpPr>
      <xdr:spPr>
        <a:xfrm>
          <a:off x="6921500" y="98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15636</xdr:rowOff>
    </xdr:from>
    <xdr:ext cx="534377" cy="259045"/>
    <xdr:sp macro="" textlink="">
      <xdr:nvSpPr>
        <xdr:cNvPr id="373" name="テキスト ボックス 372"/>
        <xdr:cNvSpPr txBox="1"/>
      </xdr:nvSpPr>
      <xdr:spPr>
        <a:xfrm>
          <a:off x="6705111" y="96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29296</xdr:rowOff>
    </xdr:from>
    <xdr:to>
      <xdr:col>15</xdr:col>
      <xdr:colOff>180975</xdr:colOff>
      <xdr:row>76</xdr:row>
      <xdr:rowOff>136646</xdr:rowOff>
    </xdr:to>
    <xdr:cxnSp macro="">
      <xdr:nvCxnSpPr>
        <xdr:cNvPr id="400" name="直線コネクタ 399"/>
        <xdr:cNvCxnSpPr/>
      </xdr:nvCxnSpPr>
      <xdr:spPr>
        <a:xfrm flipV="1">
          <a:off x="9639300" y="13059496"/>
          <a:ext cx="838200" cy="1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136646</xdr:rowOff>
    </xdr:from>
    <xdr:to>
      <xdr:col>14</xdr:col>
      <xdr:colOff>28575</xdr:colOff>
      <xdr:row>77</xdr:row>
      <xdr:rowOff>36016</xdr:rowOff>
    </xdr:to>
    <xdr:cxnSp macro="">
      <xdr:nvCxnSpPr>
        <xdr:cNvPr id="403" name="直線コネクタ 402"/>
        <xdr:cNvCxnSpPr/>
      </xdr:nvCxnSpPr>
      <xdr:spPr>
        <a:xfrm flipV="1">
          <a:off x="8750300" y="13166846"/>
          <a:ext cx="8890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36016</xdr:rowOff>
    </xdr:from>
    <xdr:to>
      <xdr:col>12</xdr:col>
      <xdr:colOff>511175</xdr:colOff>
      <xdr:row>77</xdr:row>
      <xdr:rowOff>67289</xdr:rowOff>
    </xdr:to>
    <xdr:cxnSp macro="">
      <xdr:nvCxnSpPr>
        <xdr:cNvPr id="406" name="直線コネクタ 405"/>
        <xdr:cNvCxnSpPr/>
      </xdr:nvCxnSpPr>
      <xdr:spPr>
        <a:xfrm flipV="1">
          <a:off x="7861300" y="13237666"/>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67289</xdr:rowOff>
    </xdr:from>
    <xdr:to>
      <xdr:col>11</xdr:col>
      <xdr:colOff>307975</xdr:colOff>
      <xdr:row>77</xdr:row>
      <xdr:rowOff>78645</xdr:rowOff>
    </xdr:to>
    <xdr:cxnSp macro="">
      <xdr:nvCxnSpPr>
        <xdr:cNvPr id="409" name="直線コネクタ 408"/>
        <xdr:cNvCxnSpPr/>
      </xdr:nvCxnSpPr>
      <xdr:spPr>
        <a:xfrm flipV="1">
          <a:off x="6972300" y="13268939"/>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149946</xdr:rowOff>
    </xdr:from>
    <xdr:to>
      <xdr:col>15</xdr:col>
      <xdr:colOff>231775</xdr:colOff>
      <xdr:row>76</xdr:row>
      <xdr:rowOff>80096</xdr:rowOff>
    </xdr:to>
    <xdr:sp macro="" textlink="">
      <xdr:nvSpPr>
        <xdr:cNvPr id="419" name="円/楕円 418"/>
        <xdr:cNvSpPr/>
      </xdr:nvSpPr>
      <xdr:spPr>
        <a:xfrm>
          <a:off x="10426700" y="1300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1372</xdr:rowOff>
    </xdr:from>
    <xdr:ext cx="534377" cy="259045"/>
    <xdr:sp macro="" textlink="">
      <xdr:nvSpPr>
        <xdr:cNvPr id="420" name="商工費該当値テキスト"/>
        <xdr:cNvSpPr txBox="1"/>
      </xdr:nvSpPr>
      <xdr:spPr>
        <a:xfrm>
          <a:off x="10528300" y="128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85846</xdr:rowOff>
    </xdr:from>
    <xdr:to>
      <xdr:col>14</xdr:col>
      <xdr:colOff>79375</xdr:colOff>
      <xdr:row>77</xdr:row>
      <xdr:rowOff>15996</xdr:rowOff>
    </xdr:to>
    <xdr:sp macro="" textlink="">
      <xdr:nvSpPr>
        <xdr:cNvPr id="421" name="円/楕円 420"/>
        <xdr:cNvSpPr/>
      </xdr:nvSpPr>
      <xdr:spPr>
        <a:xfrm>
          <a:off x="9588500" y="131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32523</xdr:rowOff>
    </xdr:from>
    <xdr:ext cx="534377" cy="259045"/>
    <xdr:sp macro="" textlink="">
      <xdr:nvSpPr>
        <xdr:cNvPr id="422" name="テキスト ボックス 421"/>
        <xdr:cNvSpPr txBox="1"/>
      </xdr:nvSpPr>
      <xdr:spPr>
        <a:xfrm>
          <a:off x="9372111" y="128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156666</xdr:rowOff>
    </xdr:from>
    <xdr:to>
      <xdr:col>12</xdr:col>
      <xdr:colOff>561975</xdr:colOff>
      <xdr:row>77</xdr:row>
      <xdr:rowOff>86816</xdr:rowOff>
    </xdr:to>
    <xdr:sp macro="" textlink="">
      <xdr:nvSpPr>
        <xdr:cNvPr id="423" name="円/楕円 422"/>
        <xdr:cNvSpPr/>
      </xdr:nvSpPr>
      <xdr:spPr>
        <a:xfrm>
          <a:off x="8699500" y="131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103343</xdr:rowOff>
    </xdr:from>
    <xdr:ext cx="534377" cy="259045"/>
    <xdr:sp macro="" textlink="">
      <xdr:nvSpPr>
        <xdr:cNvPr id="424" name="テキスト ボックス 423"/>
        <xdr:cNvSpPr txBox="1"/>
      </xdr:nvSpPr>
      <xdr:spPr>
        <a:xfrm>
          <a:off x="8483111" y="129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16489</xdr:rowOff>
    </xdr:from>
    <xdr:to>
      <xdr:col>11</xdr:col>
      <xdr:colOff>358775</xdr:colOff>
      <xdr:row>77</xdr:row>
      <xdr:rowOff>118089</xdr:rowOff>
    </xdr:to>
    <xdr:sp macro="" textlink="">
      <xdr:nvSpPr>
        <xdr:cNvPr id="425" name="円/楕円 424"/>
        <xdr:cNvSpPr/>
      </xdr:nvSpPr>
      <xdr:spPr>
        <a:xfrm>
          <a:off x="7810500" y="1321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134616</xdr:rowOff>
    </xdr:from>
    <xdr:ext cx="534377" cy="259045"/>
    <xdr:sp macro="" textlink="">
      <xdr:nvSpPr>
        <xdr:cNvPr id="426" name="テキスト ボックス 425"/>
        <xdr:cNvSpPr txBox="1"/>
      </xdr:nvSpPr>
      <xdr:spPr>
        <a:xfrm>
          <a:off x="7594111" y="129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27845</xdr:rowOff>
    </xdr:from>
    <xdr:to>
      <xdr:col>10</xdr:col>
      <xdr:colOff>155575</xdr:colOff>
      <xdr:row>77</xdr:row>
      <xdr:rowOff>129445</xdr:rowOff>
    </xdr:to>
    <xdr:sp macro="" textlink="">
      <xdr:nvSpPr>
        <xdr:cNvPr id="427" name="円/楕円 426"/>
        <xdr:cNvSpPr/>
      </xdr:nvSpPr>
      <xdr:spPr>
        <a:xfrm>
          <a:off x="6921500" y="132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145972</xdr:rowOff>
    </xdr:from>
    <xdr:ext cx="534377" cy="259045"/>
    <xdr:sp macro="" textlink="">
      <xdr:nvSpPr>
        <xdr:cNvPr id="428" name="テキスト ボックス 427"/>
        <xdr:cNvSpPr txBox="1"/>
      </xdr:nvSpPr>
      <xdr:spPr>
        <a:xfrm>
          <a:off x="6705111" y="130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138649</xdr:rowOff>
    </xdr:from>
    <xdr:to>
      <xdr:col>15</xdr:col>
      <xdr:colOff>180975</xdr:colOff>
      <xdr:row>95</xdr:row>
      <xdr:rowOff>43642</xdr:rowOff>
    </xdr:to>
    <xdr:cxnSp macro="">
      <xdr:nvCxnSpPr>
        <xdr:cNvPr id="453" name="直線コネクタ 452"/>
        <xdr:cNvCxnSpPr/>
      </xdr:nvCxnSpPr>
      <xdr:spPr>
        <a:xfrm>
          <a:off x="9639300" y="15912049"/>
          <a:ext cx="838200" cy="4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138649</xdr:rowOff>
    </xdr:from>
    <xdr:to>
      <xdr:col>14</xdr:col>
      <xdr:colOff>28575</xdr:colOff>
      <xdr:row>93</xdr:row>
      <xdr:rowOff>126242</xdr:rowOff>
    </xdr:to>
    <xdr:cxnSp macro="">
      <xdr:nvCxnSpPr>
        <xdr:cNvPr id="456" name="直線コネクタ 455"/>
        <xdr:cNvCxnSpPr/>
      </xdr:nvCxnSpPr>
      <xdr:spPr>
        <a:xfrm flipV="1">
          <a:off x="8750300" y="15912049"/>
          <a:ext cx="889000" cy="1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136226</xdr:rowOff>
    </xdr:from>
    <xdr:to>
      <xdr:col>12</xdr:col>
      <xdr:colOff>511175</xdr:colOff>
      <xdr:row>93</xdr:row>
      <xdr:rowOff>126242</xdr:rowOff>
    </xdr:to>
    <xdr:cxnSp macro="">
      <xdr:nvCxnSpPr>
        <xdr:cNvPr id="459" name="直線コネクタ 458"/>
        <xdr:cNvCxnSpPr/>
      </xdr:nvCxnSpPr>
      <xdr:spPr>
        <a:xfrm>
          <a:off x="7861300" y="15738176"/>
          <a:ext cx="889000" cy="3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136226</xdr:rowOff>
    </xdr:from>
    <xdr:to>
      <xdr:col>11</xdr:col>
      <xdr:colOff>307975</xdr:colOff>
      <xdr:row>94</xdr:row>
      <xdr:rowOff>126327</xdr:rowOff>
    </xdr:to>
    <xdr:cxnSp macro="">
      <xdr:nvCxnSpPr>
        <xdr:cNvPr id="462" name="直線コネクタ 461"/>
        <xdr:cNvCxnSpPr/>
      </xdr:nvCxnSpPr>
      <xdr:spPr>
        <a:xfrm flipV="1">
          <a:off x="6972300" y="15738176"/>
          <a:ext cx="889000" cy="50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140771</xdr:rowOff>
    </xdr:from>
    <xdr:ext cx="534377" cy="259045"/>
    <xdr:sp macro="" textlink="">
      <xdr:nvSpPr>
        <xdr:cNvPr id="464" name="テキスト ボックス 463"/>
        <xdr:cNvSpPr txBox="1"/>
      </xdr:nvSpPr>
      <xdr:spPr>
        <a:xfrm>
          <a:off x="7594111" y="16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164292</xdr:rowOff>
    </xdr:from>
    <xdr:to>
      <xdr:col>15</xdr:col>
      <xdr:colOff>231775</xdr:colOff>
      <xdr:row>95</xdr:row>
      <xdr:rowOff>94442</xdr:rowOff>
    </xdr:to>
    <xdr:sp macro="" textlink="">
      <xdr:nvSpPr>
        <xdr:cNvPr id="472" name="円/楕円 471"/>
        <xdr:cNvSpPr/>
      </xdr:nvSpPr>
      <xdr:spPr>
        <a:xfrm>
          <a:off x="10426700" y="162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142719</xdr:rowOff>
    </xdr:from>
    <xdr:ext cx="534377" cy="259045"/>
    <xdr:sp macro="" textlink="">
      <xdr:nvSpPr>
        <xdr:cNvPr id="473" name="土木費該当値テキスト"/>
        <xdr:cNvSpPr txBox="1"/>
      </xdr:nvSpPr>
      <xdr:spPr>
        <a:xfrm>
          <a:off x="10528300" y="1625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86,808</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87849</xdr:rowOff>
    </xdr:from>
    <xdr:to>
      <xdr:col>14</xdr:col>
      <xdr:colOff>79375</xdr:colOff>
      <xdr:row>93</xdr:row>
      <xdr:rowOff>17999</xdr:rowOff>
    </xdr:to>
    <xdr:sp macro="" textlink="">
      <xdr:nvSpPr>
        <xdr:cNvPr id="474" name="円/楕円 473"/>
        <xdr:cNvSpPr/>
      </xdr:nvSpPr>
      <xdr:spPr>
        <a:xfrm>
          <a:off x="9588500" y="1586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34526</xdr:rowOff>
    </xdr:from>
    <xdr:ext cx="599010" cy="259045"/>
    <xdr:sp macro="" textlink="">
      <xdr:nvSpPr>
        <xdr:cNvPr id="475" name="テキスト ボックス 474"/>
        <xdr:cNvSpPr txBox="1"/>
      </xdr:nvSpPr>
      <xdr:spPr>
        <a:xfrm>
          <a:off x="9339794" y="1563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75442</xdr:rowOff>
    </xdr:from>
    <xdr:to>
      <xdr:col>12</xdr:col>
      <xdr:colOff>561975</xdr:colOff>
      <xdr:row>94</xdr:row>
      <xdr:rowOff>5592</xdr:rowOff>
    </xdr:to>
    <xdr:sp macro="" textlink="">
      <xdr:nvSpPr>
        <xdr:cNvPr id="476" name="円/楕円 475"/>
        <xdr:cNvSpPr/>
      </xdr:nvSpPr>
      <xdr:spPr>
        <a:xfrm>
          <a:off x="8699500" y="160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22119</xdr:rowOff>
    </xdr:from>
    <xdr:ext cx="599010" cy="259045"/>
    <xdr:sp macro="" textlink="">
      <xdr:nvSpPr>
        <xdr:cNvPr id="477" name="テキスト ボックス 476"/>
        <xdr:cNvSpPr txBox="1"/>
      </xdr:nvSpPr>
      <xdr:spPr>
        <a:xfrm>
          <a:off x="8450794" y="1579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132,355</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85426</xdr:rowOff>
    </xdr:from>
    <xdr:to>
      <xdr:col>11</xdr:col>
      <xdr:colOff>358775</xdr:colOff>
      <xdr:row>92</xdr:row>
      <xdr:rowOff>15576</xdr:rowOff>
    </xdr:to>
    <xdr:sp macro="" textlink="">
      <xdr:nvSpPr>
        <xdr:cNvPr id="478" name="円/楕円 477"/>
        <xdr:cNvSpPr/>
      </xdr:nvSpPr>
      <xdr:spPr>
        <a:xfrm>
          <a:off x="7810500" y="1568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32103</xdr:rowOff>
    </xdr:from>
    <xdr:ext cx="599010" cy="259045"/>
    <xdr:sp macro="" textlink="">
      <xdr:nvSpPr>
        <xdr:cNvPr id="479" name="テキスト ボックス 478"/>
        <xdr:cNvSpPr txBox="1"/>
      </xdr:nvSpPr>
      <xdr:spPr>
        <a:xfrm>
          <a:off x="7561794" y="1546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190,608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75527</xdr:rowOff>
    </xdr:from>
    <xdr:to>
      <xdr:col>10</xdr:col>
      <xdr:colOff>155575</xdr:colOff>
      <xdr:row>95</xdr:row>
      <xdr:rowOff>5677</xdr:rowOff>
    </xdr:to>
    <xdr:sp macro="" textlink="">
      <xdr:nvSpPr>
        <xdr:cNvPr id="480" name="円/楕円 479"/>
        <xdr:cNvSpPr/>
      </xdr:nvSpPr>
      <xdr:spPr>
        <a:xfrm>
          <a:off x="6921500" y="161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22204</xdr:rowOff>
    </xdr:from>
    <xdr:ext cx="599010" cy="259045"/>
    <xdr:sp macro="" textlink="">
      <xdr:nvSpPr>
        <xdr:cNvPr id="481" name="テキスト ボックス 480"/>
        <xdr:cNvSpPr txBox="1"/>
      </xdr:nvSpPr>
      <xdr:spPr>
        <a:xfrm>
          <a:off x="6672794" y="1596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60147</xdr:rowOff>
    </xdr:from>
    <xdr:to>
      <xdr:col>23</xdr:col>
      <xdr:colOff>517525</xdr:colOff>
      <xdr:row>36</xdr:row>
      <xdr:rowOff>74797</xdr:rowOff>
    </xdr:to>
    <xdr:cxnSp macro="">
      <xdr:nvCxnSpPr>
        <xdr:cNvPr id="514" name="直線コネクタ 513"/>
        <xdr:cNvCxnSpPr/>
      </xdr:nvCxnSpPr>
      <xdr:spPr>
        <a:xfrm flipV="1">
          <a:off x="15481300" y="6060897"/>
          <a:ext cx="838200" cy="18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74797</xdr:rowOff>
    </xdr:from>
    <xdr:to>
      <xdr:col>22</xdr:col>
      <xdr:colOff>365125</xdr:colOff>
      <xdr:row>37</xdr:row>
      <xdr:rowOff>81550</xdr:rowOff>
    </xdr:to>
    <xdr:cxnSp macro="">
      <xdr:nvCxnSpPr>
        <xdr:cNvPr id="517" name="直線コネクタ 516"/>
        <xdr:cNvCxnSpPr/>
      </xdr:nvCxnSpPr>
      <xdr:spPr>
        <a:xfrm flipV="1">
          <a:off x="14592300" y="6246997"/>
          <a:ext cx="889000" cy="1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81550</xdr:rowOff>
    </xdr:from>
    <xdr:to>
      <xdr:col>21</xdr:col>
      <xdr:colOff>161925</xdr:colOff>
      <xdr:row>37</xdr:row>
      <xdr:rowOff>105372</xdr:rowOff>
    </xdr:to>
    <xdr:cxnSp macro="">
      <xdr:nvCxnSpPr>
        <xdr:cNvPr id="520" name="直線コネクタ 519"/>
        <xdr:cNvCxnSpPr/>
      </xdr:nvCxnSpPr>
      <xdr:spPr>
        <a:xfrm flipV="1">
          <a:off x="13703300" y="6425200"/>
          <a:ext cx="889000" cy="2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27998</xdr:rowOff>
    </xdr:from>
    <xdr:ext cx="534377" cy="259045"/>
    <xdr:sp macro="" textlink="">
      <xdr:nvSpPr>
        <xdr:cNvPr id="522" name="テキスト ボックス 521"/>
        <xdr:cNvSpPr txBox="1"/>
      </xdr:nvSpPr>
      <xdr:spPr>
        <a:xfrm>
          <a:off x="14325111" y="65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103838</xdr:rowOff>
    </xdr:from>
    <xdr:to>
      <xdr:col>19</xdr:col>
      <xdr:colOff>644525</xdr:colOff>
      <xdr:row>37</xdr:row>
      <xdr:rowOff>105372</xdr:rowOff>
    </xdr:to>
    <xdr:cxnSp macro="">
      <xdr:nvCxnSpPr>
        <xdr:cNvPr id="523" name="直線コネクタ 522"/>
        <xdr:cNvCxnSpPr/>
      </xdr:nvCxnSpPr>
      <xdr:spPr>
        <a:xfrm>
          <a:off x="12814300" y="6276038"/>
          <a:ext cx="889000" cy="17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26446</xdr:rowOff>
    </xdr:from>
    <xdr:ext cx="534377" cy="259045"/>
    <xdr:sp macro="" textlink="">
      <xdr:nvSpPr>
        <xdr:cNvPr id="525" name="テキスト ボックス 524"/>
        <xdr:cNvSpPr txBox="1"/>
      </xdr:nvSpPr>
      <xdr:spPr>
        <a:xfrm>
          <a:off x="13436111" y="65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47696</xdr:rowOff>
    </xdr:from>
    <xdr:ext cx="534377" cy="259045"/>
    <xdr:sp macro="" textlink="">
      <xdr:nvSpPr>
        <xdr:cNvPr id="527" name="テキスト ボックス 526"/>
        <xdr:cNvSpPr txBox="1"/>
      </xdr:nvSpPr>
      <xdr:spPr>
        <a:xfrm>
          <a:off x="12547111" y="65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9347</xdr:rowOff>
    </xdr:from>
    <xdr:to>
      <xdr:col>23</xdr:col>
      <xdr:colOff>568325</xdr:colOff>
      <xdr:row>35</xdr:row>
      <xdr:rowOff>110947</xdr:rowOff>
    </xdr:to>
    <xdr:sp macro="" textlink="">
      <xdr:nvSpPr>
        <xdr:cNvPr id="533" name="円/楕円 532"/>
        <xdr:cNvSpPr/>
      </xdr:nvSpPr>
      <xdr:spPr>
        <a:xfrm>
          <a:off x="162687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32224</xdr:rowOff>
    </xdr:from>
    <xdr:ext cx="534377" cy="259045"/>
    <xdr:sp macro="" textlink="">
      <xdr:nvSpPr>
        <xdr:cNvPr id="534" name="消防費該当値テキスト"/>
        <xdr:cNvSpPr txBox="1"/>
      </xdr:nvSpPr>
      <xdr:spPr>
        <a:xfrm>
          <a:off x="16370300" y="58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23997</xdr:rowOff>
    </xdr:from>
    <xdr:to>
      <xdr:col>22</xdr:col>
      <xdr:colOff>415925</xdr:colOff>
      <xdr:row>36</xdr:row>
      <xdr:rowOff>125597</xdr:rowOff>
    </xdr:to>
    <xdr:sp macro="" textlink="">
      <xdr:nvSpPr>
        <xdr:cNvPr id="535" name="円/楕円 534"/>
        <xdr:cNvSpPr/>
      </xdr:nvSpPr>
      <xdr:spPr>
        <a:xfrm>
          <a:off x="15430500" y="61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142124</xdr:rowOff>
    </xdr:from>
    <xdr:ext cx="534377" cy="259045"/>
    <xdr:sp macro="" textlink="">
      <xdr:nvSpPr>
        <xdr:cNvPr id="536" name="テキスト ボックス 535"/>
        <xdr:cNvSpPr txBox="1"/>
      </xdr:nvSpPr>
      <xdr:spPr>
        <a:xfrm>
          <a:off x="15214111" y="597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30750</xdr:rowOff>
    </xdr:from>
    <xdr:to>
      <xdr:col>21</xdr:col>
      <xdr:colOff>212725</xdr:colOff>
      <xdr:row>37</xdr:row>
      <xdr:rowOff>132350</xdr:rowOff>
    </xdr:to>
    <xdr:sp macro="" textlink="">
      <xdr:nvSpPr>
        <xdr:cNvPr id="537" name="円/楕円 536"/>
        <xdr:cNvSpPr/>
      </xdr:nvSpPr>
      <xdr:spPr>
        <a:xfrm>
          <a:off x="14541500" y="63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148877</xdr:rowOff>
    </xdr:from>
    <xdr:ext cx="534377" cy="259045"/>
    <xdr:sp macro="" textlink="">
      <xdr:nvSpPr>
        <xdr:cNvPr id="538" name="テキスト ボックス 537"/>
        <xdr:cNvSpPr txBox="1"/>
      </xdr:nvSpPr>
      <xdr:spPr>
        <a:xfrm>
          <a:off x="14325111" y="61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54572</xdr:rowOff>
    </xdr:from>
    <xdr:to>
      <xdr:col>20</xdr:col>
      <xdr:colOff>9525</xdr:colOff>
      <xdr:row>37</xdr:row>
      <xdr:rowOff>156172</xdr:rowOff>
    </xdr:to>
    <xdr:sp macro="" textlink="">
      <xdr:nvSpPr>
        <xdr:cNvPr id="539" name="円/楕円 538"/>
        <xdr:cNvSpPr/>
      </xdr:nvSpPr>
      <xdr:spPr>
        <a:xfrm>
          <a:off x="13652500" y="63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1249</xdr:rowOff>
    </xdr:from>
    <xdr:ext cx="534377" cy="259045"/>
    <xdr:sp macro="" textlink="">
      <xdr:nvSpPr>
        <xdr:cNvPr id="540" name="テキスト ボックス 539"/>
        <xdr:cNvSpPr txBox="1"/>
      </xdr:nvSpPr>
      <xdr:spPr>
        <a:xfrm>
          <a:off x="13436111" y="617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53038</xdr:rowOff>
    </xdr:from>
    <xdr:to>
      <xdr:col>18</xdr:col>
      <xdr:colOff>492125</xdr:colOff>
      <xdr:row>36</xdr:row>
      <xdr:rowOff>154638</xdr:rowOff>
    </xdr:to>
    <xdr:sp macro="" textlink="">
      <xdr:nvSpPr>
        <xdr:cNvPr id="541" name="円/楕円 540"/>
        <xdr:cNvSpPr/>
      </xdr:nvSpPr>
      <xdr:spPr>
        <a:xfrm>
          <a:off x="12763500" y="62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171165</xdr:rowOff>
    </xdr:from>
    <xdr:ext cx="534377" cy="259045"/>
    <xdr:sp macro="" textlink="">
      <xdr:nvSpPr>
        <xdr:cNvPr id="542" name="テキスト ボックス 541"/>
        <xdr:cNvSpPr txBox="1"/>
      </xdr:nvSpPr>
      <xdr:spPr>
        <a:xfrm>
          <a:off x="12547111" y="60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134680</xdr:rowOff>
    </xdr:from>
    <xdr:to>
      <xdr:col>23</xdr:col>
      <xdr:colOff>517525</xdr:colOff>
      <xdr:row>56</xdr:row>
      <xdr:rowOff>59370</xdr:rowOff>
    </xdr:to>
    <xdr:cxnSp macro="">
      <xdr:nvCxnSpPr>
        <xdr:cNvPr id="569" name="直線コネクタ 568"/>
        <xdr:cNvCxnSpPr/>
      </xdr:nvCxnSpPr>
      <xdr:spPr>
        <a:xfrm>
          <a:off x="15481300" y="9564430"/>
          <a:ext cx="838200" cy="9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83058</xdr:rowOff>
    </xdr:from>
    <xdr:to>
      <xdr:col>22</xdr:col>
      <xdr:colOff>365125</xdr:colOff>
      <xdr:row>55</xdr:row>
      <xdr:rowOff>134680</xdr:rowOff>
    </xdr:to>
    <xdr:cxnSp macro="">
      <xdr:nvCxnSpPr>
        <xdr:cNvPr id="572" name="直線コネクタ 571"/>
        <xdr:cNvCxnSpPr/>
      </xdr:nvCxnSpPr>
      <xdr:spPr>
        <a:xfrm>
          <a:off x="14592300" y="9512808"/>
          <a:ext cx="889000" cy="5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83058</xdr:rowOff>
    </xdr:from>
    <xdr:to>
      <xdr:col>21</xdr:col>
      <xdr:colOff>161925</xdr:colOff>
      <xdr:row>56</xdr:row>
      <xdr:rowOff>118088</xdr:rowOff>
    </xdr:to>
    <xdr:cxnSp macro="">
      <xdr:nvCxnSpPr>
        <xdr:cNvPr id="575" name="直線コネクタ 574"/>
        <xdr:cNvCxnSpPr/>
      </xdr:nvCxnSpPr>
      <xdr:spPr>
        <a:xfrm flipV="1">
          <a:off x="13703300" y="9512808"/>
          <a:ext cx="889000" cy="20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118088</xdr:rowOff>
    </xdr:from>
    <xdr:to>
      <xdr:col>19</xdr:col>
      <xdr:colOff>644525</xdr:colOff>
      <xdr:row>56</xdr:row>
      <xdr:rowOff>164233</xdr:rowOff>
    </xdr:to>
    <xdr:cxnSp macro="">
      <xdr:nvCxnSpPr>
        <xdr:cNvPr id="578" name="直線コネクタ 577"/>
        <xdr:cNvCxnSpPr/>
      </xdr:nvCxnSpPr>
      <xdr:spPr>
        <a:xfrm flipV="1">
          <a:off x="12814300" y="9719288"/>
          <a:ext cx="8890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18804</xdr:rowOff>
    </xdr:from>
    <xdr:ext cx="534377" cy="259045"/>
    <xdr:sp macro="" textlink="">
      <xdr:nvSpPr>
        <xdr:cNvPr id="580" name="テキスト ボックス 579"/>
        <xdr:cNvSpPr txBox="1"/>
      </xdr:nvSpPr>
      <xdr:spPr>
        <a:xfrm>
          <a:off x="13436111" y="97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37058</xdr:rowOff>
    </xdr:from>
    <xdr:ext cx="534377" cy="259045"/>
    <xdr:sp macro="" textlink="">
      <xdr:nvSpPr>
        <xdr:cNvPr id="582" name="テキスト ボックス 581"/>
        <xdr:cNvSpPr txBox="1"/>
      </xdr:nvSpPr>
      <xdr:spPr>
        <a:xfrm>
          <a:off x="12547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8570</xdr:rowOff>
    </xdr:from>
    <xdr:to>
      <xdr:col>23</xdr:col>
      <xdr:colOff>568325</xdr:colOff>
      <xdr:row>56</xdr:row>
      <xdr:rowOff>110170</xdr:rowOff>
    </xdr:to>
    <xdr:sp macro="" textlink="">
      <xdr:nvSpPr>
        <xdr:cNvPr id="588" name="円/楕円 587"/>
        <xdr:cNvSpPr/>
      </xdr:nvSpPr>
      <xdr:spPr>
        <a:xfrm>
          <a:off x="16268700" y="96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158447</xdr:rowOff>
    </xdr:from>
    <xdr:ext cx="534377" cy="259045"/>
    <xdr:sp macro="" textlink="">
      <xdr:nvSpPr>
        <xdr:cNvPr id="589" name="教育費該当値テキスト"/>
        <xdr:cNvSpPr txBox="1"/>
      </xdr:nvSpPr>
      <xdr:spPr>
        <a:xfrm>
          <a:off x="16370300" y="95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92,570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83880</xdr:rowOff>
    </xdr:from>
    <xdr:to>
      <xdr:col>22</xdr:col>
      <xdr:colOff>415925</xdr:colOff>
      <xdr:row>56</xdr:row>
      <xdr:rowOff>14030</xdr:rowOff>
    </xdr:to>
    <xdr:sp macro="" textlink="">
      <xdr:nvSpPr>
        <xdr:cNvPr id="590" name="円/楕円 589"/>
        <xdr:cNvSpPr/>
      </xdr:nvSpPr>
      <xdr:spPr>
        <a:xfrm>
          <a:off x="15430500" y="95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30557</xdr:rowOff>
    </xdr:from>
    <xdr:ext cx="599010" cy="259045"/>
    <xdr:sp macro="" textlink="">
      <xdr:nvSpPr>
        <xdr:cNvPr id="591" name="テキスト ボックス 590"/>
        <xdr:cNvSpPr txBox="1"/>
      </xdr:nvSpPr>
      <xdr:spPr>
        <a:xfrm>
          <a:off x="15181794" y="928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32258</xdr:rowOff>
    </xdr:from>
    <xdr:to>
      <xdr:col>21</xdr:col>
      <xdr:colOff>212725</xdr:colOff>
      <xdr:row>55</xdr:row>
      <xdr:rowOff>133858</xdr:rowOff>
    </xdr:to>
    <xdr:sp macro="" textlink="">
      <xdr:nvSpPr>
        <xdr:cNvPr id="592" name="円/楕円 591"/>
        <xdr:cNvSpPr/>
      </xdr:nvSpPr>
      <xdr:spPr>
        <a:xfrm>
          <a:off x="14541500" y="94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150385</xdr:rowOff>
    </xdr:from>
    <xdr:ext cx="599010" cy="259045"/>
    <xdr:sp macro="" textlink="">
      <xdr:nvSpPr>
        <xdr:cNvPr id="593" name="テキスト ボックス 592"/>
        <xdr:cNvSpPr txBox="1"/>
      </xdr:nvSpPr>
      <xdr:spPr>
        <a:xfrm>
          <a:off x="14292794" y="923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67288</xdr:rowOff>
    </xdr:from>
    <xdr:to>
      <xdr:col>20</xdr:col>
      <xdr:colOff>9525</xdr:colOff>
      <xdr:row>56</xdr:row>
      <xdr:rowOff>168888</xdr:rowOff>
    </xdr:to>
    <xdr:sp macro="" textlink="">
      <xdr:nvSpPr>
        <xdr:cNvPr id="594" name="円/楕円 593"/>
        <xdr:cNvSpPr/>
      </xdr:nvSpPr>
      <xdr:spPr>
        <a:xfrm>
          <a:off x="13652500" y="96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13965</xdr:rowOff>
    </xdr:from>
    <xdr:ext cx="534377" cy="259045"/>
    <xdr:sp macro="" textlink="">
      <xdr:nvSpPr>
        <xdr:cNvPr id="595" name="テキスト ボックス 594"/>
        <xdr:cNvSpPr txBox="1"/>
      </xdr:nvSpPr>
      <xdr:spPr>
        <a:xfrm>
          <a:off x="13436111" y="944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79,727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113433</xdr:rowOff>
    </xdr:from>
    <xdr:to>
      <xdr:col>18</xdr:col>
      <xdr:colOff>492125</xdr:colOff>
      <xdr:row>57</xdr:row>
      <xdr:rowOff>43583</xdr:rowOff>
    </xdr:to>
    <xdr:sp macro="" textlink="">
      <xdr:nvSpPr>
        <xdr:cNvPr id="596" name="円/楕円 595"/>
        <xdr:cNvSpPr/>
      </xdr:nvSpPr>
      <xdr:spPr>
        <a:xfrm>
          <a:off x="12763500" y="97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34710</xdr:rowOff>
    </xdr:from>
    <xdr:ext cx="534377" cy="259045"/>
    <xdr:sp macro="" textlink="">
      <xdr:nvSpPr>
        <xdr:cNvPr id="597" name="テキスト ボックス 596"/>
        <xdr:cNvSpPr txBox="1"/>
      </xdr:nvSpPr>
      <xdr:spPr>
        <a:xfrm>
          <a:off x="12547111" y="98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141547</xdr:rowOff>
    </xdr:from>
    <xdr:to>
      <xdr:col>23</xdr:col>
      <xdr:colOff>516889</xdr:colOff>
      <xdr:row>78</xdr:row>
      <xdr:rowOff>139700</xdr:rowOff>
    </xdr:to>
    <xdr:cxnSp macro="">
      <xdr:nvCxnSpPr>
        <xdr:cNvPr id="619" name="直線コネクタ 618"/>
        <xdr:cNvCxnSpPr/>
      </xdr:nvCxnSpPr>
      <xdr:spPr>
        <a:xfrm flipV="1">
          <a:off x="16317595" y="12657397"/>
          <a:ext cx="1269" cy="85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88224</xdr:rowOff>
    </xdr:from>
    <xdr:ext cx="599010" cy="259045"/>
    <xdr:sp macro="" textlink="">
      <xdr:nvSpPr>
        <xdr:cNvPr id="622" name="災害復旧費最大値テキスト"/>
        <xdr:cNvSpPr txBox="1"/>
      </xdr:nvSpPr>
      <xdr:spPr>
        <a:xfrm>
          <a:off x="16370300" y="1243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73</xdr:row>
      <xdr:rowOff>141547</xdr:rowOff>
    </xdr:from>
    <xdr:to>
      <xdr:col>23</xdr:col>
      <xdr:colOff>606425</xdr:colOff>
      <xdr:row>73</xdr:row>
      <xdr:rowOff>141547</xdr:rowOff>
    </xdr:to>
    <xdr:cxnSp macro="">
      <xdr:nvCxnSpPr>
        <xdr:cNvPr id="623" name="直線コネクタ 622"/>
        <xdr:cNvCxnSpPr/>
      </xdr:nvCxnSpPr>
      <xdr:spPr>
        <a:xfrm>
          <a:off x="16230600" y="12657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8401</xdr:rowOff>
    </xdr:from>
    <xdr:to>
      <xdr:col>23</xdr:col>
      <xdr:colOff>517525</xdr:colOff>
      <xdr:row>73</xdr:row>
      <xdr:rowOff>141547</xdr:rowOff>
    </xdr:to>
    <xdr:cxnSp macro="">
      <xdr:nvCxnSpPr>
        <xdr:cNvPr id="624" name="直線コネクタ 623"/>
        <xdr:cNvCxnSpPr/>
      </xdr:nvCxnSpPr>
      <xdr:spPr>
        <a:xfrm>
          <a:off x="15481300" y="12352801"/>
          <a:ext cx="838200" cy="3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9560</xdr:rowOff>
    </xdr:from>
    <xdr:ext cx="534377" cy="259045"/>
    <xdr:sp macro="" textlink="">
      <xdr:nvSpPr>
        <xdr:cNvPr id="625" name="災害復旧費平均値テキスト"/>
        <xdr:cNvSpPr txBox="1"/>
      </xdr:nvSpPr>
      <xdr:spPr>
        <a:xfrm>
          <a:off x="16370300" y="1338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31133</xdr:rowOff>
    </xdr:from>
    <xdr:to>
      <xdr:col>23</xdr:col>
      <xdr:colOff>568325</xdr:colOff>
      <xdr:row>78</xdr:row>
      <xdr:rowOff>132733</xdr:rowOff>
    </xdr:to>
    <xdr:sp macro="" textlink="">
      <xdr:nvSpPr>
        <xdr:cNvPr id="626" name="フローチャート : 判断 625"/>
        <xdr:cNvSpPr/>
      </xdr:nvSpPr>
      <xdr:spPr>
        <a:xfrm>
          <a:off x="16268700" y="134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8401</xdr:rowOff>
    </xdr:from>
    <xdr:to>
      <xdr:col>22</xdr:col>
      <xdr:colOff>365125</xdr:colOff>
      <xdr:row>73</xdr:row>
      <xdr:rowOff>119935</xdr:rowOff>
    </xdr:to>
    <xdr:cxnSp macro="">
      <xdr:nvCxnSpPr>
        <xdr:cNvPr id="627" name="直線コネクタ 626"/>
        <xdr:cNvCxnSpPr/>
      </xdr:nvCxnSpPr>
      <xdr:spPr>
        <a:xfrm flipV="1">
          <a:off x="14592300" y="12352801"/>
          <a:ext cx="889000" cy="28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39312</xdr:rowOff>
    </xdr:from>
    <xdr:to>
      <xdr:col>22</xdr:col>
      <xdr:colOff>415925</xdr:colOff>
      <xdr:row>78</xdr:row>
      <xdr:rowOff>140912</xdr:rowOff>
    </xdr:to>
    <xdr:sp macro="" textlink="">
      <xdr:nvSpPr>
        <xdr:cNvPr id="628" name="フローチャート : 判断 627"/>
        <xdr:cNvSpPr/>
      </xdr:nvSpPr>
      <xdr:spPr>
        <a:xfrm>
          <a:off x="15430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132039</xdr:rowOff>
    </xdr:from>
    <xdr:ext cx="534377" cy="259045"/>
    <xdr:sp macro="" textlink="">
      <xdr:nvSpPr>
        <xdr:cNvPr id="629" name="テキスト ボックス 628"/>
        <xdr:cNvSpPr txBox="1"/>
      </xdr:nvSpPr>
      <xdr:spPr>
        <a:xfrm>
          <a:off x="15214111" y="135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119935</xdr:rowOff>
    </xdr:from>
    <xdr:to>
      <xdr:col>21</xdr:col>
      <xdr:colOff>161925</xdr:colOff>
      <xdr:row>75</xdr:row>
      <xdr:rowOff>92128</xdr:rowOff>
    </xdr:to>
    <xdr:cxnSp macro="">
      <xdr:nvCxnSpPr>
        <xdr:cNvPr id="630" name="直線コネクタ 629"/>
        <xdr:cNvCxnSpPr/>
      </xdr:nvCxnSpPr>
      <xdr:spPr>
        <a:xfrm flipV="1">
          <a:off x="13703300" y="12635785"/>
          <a:ext cx="889000" cy="31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18844</xdr:rowOff>
    </xdr:from>
    <xdr:to>
      <xdr:col>21</xdr:col>
      <xdr:colOff>212725</xdr:colOff>
      <xdr:row>78</xdr:row>
      <xdr:rowOff>120444</xdr:rowOff>
    </xdr:to>
    <xdr:sp macro="" textlink="">
      <xdr:nvSpPr>
        <xdr:cNvPr id="631" name="フローチャート : 判断 630"/>
        <xdr:cNvSpPr/>
      </xdr:nvSpPr>
      <xdr:spPr>
        <a:xfrm>
          <a:off x="14541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111571</xdr:rowOff>
    </xdr:from>
    <xdr:ext cx="534377" cy="259045"/>
    <xdr:sp macro="" textlink="">
      <xdr:nvSpPr>
        <xdr:cNvPr id="632" name="テキスト ボックス 631"/>
        <xdr:cNvSpPr txBox="1"/>
      </xdr:nvSpPr>
      <xdr:spPr>
        <a:xfrm>
          <a:off x="14325111" y="134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69867</xdr:rowOff>
    </xdr:from>
    <xdr:to>
      <xdr:col>19</xdr:col>
      <xdr:colOff>644525</xdr:colOff>
      <xdr:row>75</xdr:row>
      <xdr:rowOff>92128</xdr:rowOff>
    </xdr:to>
    <xdr:cxnSp macro="">
      <xdr:nvCxnSpPr>
        <xdr:cNvPr id="633" name="直線コネクタ 632"/>
        <xdr:cNvCxnSpPr/>
      </xdr:nvCxnSpPr>
      <xdr:spPr>
        <a:xfrm>
          <a:off x="12814300" y="12928617"/>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25271</xdr:rowOff>
    </xdr:from>
    <xdr:to>
      <xdr:col>20</xdr:col>
      <xdr:colOff>9525</xdr:colOff>
      <xdr:row>78</xdr:row>
      <xdr:rowOff>126871</xdr:rowOff>
    </xdr:to>
    <xdr:sp macro="" textlink="">
      <xdr:nvSpPr>
        <xdr:cNvPr id="634" name="フローチャート : 判断 633"/>
        <xdr:cNvSpPr/>
      </xdr:nvSpPr>
      <xdr:spPr>
        <a:xfrm>
          <a:off x="13652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117998</xdr:rowOff>
    </xdr:from>
    <xdr:ext cx="534377" cy="259045"/>
    <xdr:sp macro="" textlink="">
      <xdr:nvSpPr>
        <xdr:cNvPr id="635" name="テキスト ボックス 634"/>
        <xdr:cNvSpPr txBox="1"/>
      </xdr:nvSpPr>
      <xdr:spPr>
        <a:xfrm>
          <a:off x="13436111" y="134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12565</xdr:rowOff>
    </xdr:from>
    <xdr:to>
      <xdr:col>18</xdr:col>
      <xdr:colOff>492125</xdr:colOff>
      <xdr:row>78</xdr:row>
      <xdr:rowOff>114165</xdr:rowOff>
    </xdr:to>
    <xdr:sp macro="" textlink="">
      <xdr:nvSpPr>
        <xdr:cNvPr id="636" name="フローチャート : 判断 635"/>
        <xdr:cNvSpPr/>
      </xdr:nvSpPr>
      <xdr:spPr>
        <a:xfrm>
          <a:off x="12763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105292</xdr:rowOff>
    </xdr:from>
    <xdr:ext cx="534377" cy="259045"/>
    <xdr:sp macro="" textlink="">
      <xdr:nvSpPr>
        <xdr:cNvPr id="637" name="テキスト ボックス 636"/>
        <xdr:cNvSpPr txBox="1"/>
      </xdr:nvSpPr>
      <xdr:spPr>
        <a:xfrm>
          <a:off x="12547111" y="134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90747</xdr:rowOff>
    </xdr:from>
    <xdr:to>
      <xdr:col>23</xdr:col>
      <xdr:colOff>568325</xdr:colOff>
      <xdr:row>74</xdr:row>
      <xdr:rowOff>20897</xdr:rowOff>
    </xdr:to>
    <xdr:sp macro="" textlink="">
      <xdr:nvSpPr>
        <xdr:cNvPr id="643" name="円/楕円 642"/>
        <xdr:cNvSpPr/>
      </xdr:nvSpPr>
      <xdr:spPr>
        <a:xfrm>
          <a:off x="16268700" y="126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43774</xdr:rowOff>
    </xdr:from>
    <xdr:ext cx="599010" cy="259045"/>
    <xdr:sp macro="" textlink="">
      <xdr:nvSpPr>
        <xdr:cNvPr id="644" name="災害復旧費該当値テキスト"/>
        <xdr:cNvSpPr txBox="1"/>
      </xdr:nvSpPr>
      <xdr:spPr>
        <a:xfrm>
          <a:off x="16370300" y="125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187,096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129051</xdr:rowOff>
    </xdr:from>
    <xdr:to>
      <xdr:col>22</xdr:col>
      <xdr:colOff>415925</xdr:colOff>
      <xdr:row>72</xdr:row>
      <xdr:rowOff>59201</xdr:rowOff>
    </xdr:to>
    <xdr:sp macro="" textlink="">
      <xdr:nvSpPr>
        <xdr:cNvPr id="645" name="円/楕円 644"/>
        <xdr:cNvSpPr/>
      </xdr:nvSpPr>
      <xdr:spPr>
        <a:xfrm>
          <a:off x="15430500" y="123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75728</xdr:rowOff>
    </xdr:from>
    <xdr:ext cx="599010" cy="259045"/>
    <xdr:sp macro="" textlink="">
      <xdr:nvSpPr>
        <xdr:cNvPr id="646" name="テキスト ボックス 645"/>
        <xdr:cNvSpPr txBox="1"/>
      </xdr:nvSpPr>
      <xdr:spPr>
        <a:xfrm>
          <a:off x="15181794" y="120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253,718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69135</xdr:rowOff>
    </xdr:from>
    <xdr:to>
      <xdr:col>21</xdr:col>
      <xdr:colOff>212725</xdr:colOff>
      <xdr:row>73</xdr:row>
      <xdr:rowOff>170735</xdr:rowOff>
    </xdr:to>
    <xdr:sp macro="" textlink="">
      <xdr:nvSpPr>
        <xdr:cNvPr id="647" name="円/楕円 646"/>
        <xdr:cNvSpPr/>
      </xdr:nvSpPr>
      <xdr:spPr>
        <a:xfrm>
          <a:off x="14541500" y="125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15812</xdr:rowOff>
    </xdr:from>
    <xdr:ext cx="599010" cy="259045"/>
    <xdr:sp macro="" textlink="">
      <xdr:nvSpPr>
        <xdr:cNvPr id="648" name="テキスト ボックス 647"/>
        <xdr:cNvSpPr txBox="1"/>
      </xdr:nvSpPr>
      <xdr:spPr>
        <a:xfrm>
          <a:off x="14292794" y="1236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41328</xdr:rowOff>
    </xdr:from>
    <xdr:to>
      <xdr:col>20</xdr:col>
      <xdr:colOff>9525</xdr:colOff>
      <xdr:row>75</xdr:row>
      <xdr:rowOff>142928</xdr:rowOff>
    </xdr:to>
    <xdr:sp macro="" textlink="">
      <xdr:nvSpPr>
        <xdr:cNvPr id="649" name="円/楕円 648"/>
        <xdr:cNvSpPr/>
      </xdr:nvSpPr>
      <xdr:spPr>
        <a:xfrm>
          <a:off x="13652500" y="129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159455</xdr:rowOff>
    </xdr:from>
    <xdr:ext cx="599010" cy="259045"/>
    <xdr:sp macro="" textlink="">
      <xdr:nvSpPr>
        <xdr:cNvPr id="650" name="テキスト ボックス 649"/>
        <xdr:cNvSpPr txBox="1"/>
      </xdr:nvSpPr>
      <xdr:spPr>
        <a:xfrm>
          <a:off x="13403794" y="1267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19067</xdr:rowOff>
    </xdr:from>
    <xdr:to>
      <xdr:col>18</xdr:col>
      <xdr:colOff>492125</xdr:colOff>
      <xdr:row>75</xdr:row>
      <xdr:rowOff>120667</xdr:rowOff>
    </xdr:to>
    <xdr:sp macro="" textlink="">
      <xdr:nvSpPr>
        <xdr:cNvPr id="651" name="円/楕円 650"/>
        <xdr:cNvSpPr/>
      </xdr:nvSpPr>
      <xdr:spPr>
        <a:xfrm>
          <a:off x="12763500" y="128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137194</xdr:rowOff>
    </xdr:from>
    <xdr:ext cx="599010" cy="259045"/>
    <xdr:sp macro="" textlink="">
      <xdr:nvSpPr>
        <xdr:cNvPr id="652" name="テキスト ボックス 651"/>
        <xdr:cNvSpPr txBox="1"/>
      </xdr:nvSpPr>
      <xdr:spPr>
        <a:xfrm>
          <a:off x="12514794" y="1265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4" name="直線コネクタ 673"/>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5"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6" name="直線コネクタ 675"/>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7"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78" name="直線コネクタ 677"/>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101419</xdr:rowOff>
    </xdr:from>
    <xdr:to>
      <xdr:col>23</xdr:col>
      <xdr:colOff>517525</xdr:colOff>
      <xdr:row>95</xdr:row>
      <xdr:rowOff>119579</xdr:rowOff>
    </xdr:to>
    <xdr:cxnSp macro="">
      <xdr:nvCxnSpPr>
        <xdr:cNvPr id="679" name="直線コネクタ 678"/>
        <xdr:cNvCxnSpPr/>
      </xdr:nvCxnSpPr>
      <xdr:spPr>
        <a:xfrm flipV="1">
          <a:off x="15481300" y="16389169"/>
          <a:ext cx="8382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0"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1" name="フローチャート : 判断 680"/>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119579</xdr:rowOff>
    </xdr:from>
    <xdr:to>
      <xdr:col>22</xdr:col>
      <xdr:colOff>365125</xdr:colOff>
      <xdr:row>95</xdr:row>
      <xdr:rowOff>150070</xdr:rowOff>
    </xdr:to>
    <xdr:cxnSp macro="">
      <xdr:nvCxnSpPr>
        <xdr:cNvPr id="682" name="直線コネクタ 681"/>
        <xdr:cNvCxnSpPr/>
      </xdr:nvCxnSpPr>
      <xdr:spPr>
        <a:xfrm flipV="1">
          <a:off x="14592300" y="16407329"/>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3" name="フローチャート : 判断 682"/>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4" name="テキスト ボックス 683"/>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150070</xdr:rowOff>
    </xdr:from>
    <xdr:to>
      <xdr:col>21</xdr:col>
      <xdr:colOff>161925</xdr:colOff>
      <xdr:row>95</xdr:row>
      <xdr:rowOff>160832</xdr:rowOff>
    </xdr:to>
    <xdr:cxnSp macro="">
      <xdr:nvCxnSpPr>
        <xdr:cNvPr id="685" name="直線コネクタ 684"/>
        <xdr:cNvCxnSpPr/>
      </xdr:nvCxnSpPr>
      <xdr:spPr>
        <a:xfrm flipV="1">
          <a:off x="13703300" y="16437820"/>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6" name="フローチャート : 判断 685"/>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7" name="テキスト ボックス 686"/>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134986</xdr:rowOff>
    </xdr:from>
    <xdr:to>
      <xdr:col>19</xdr:col>
      <xdr:colOff>644525</xdr:colOff>
      <xdr:row>95</xdr:row>
      <xdr:rowOff>160832</xdr:rowOff>
    </xdr:to>
    <xdr:cxnSp macro="">
      <xdr:nvCxnSpPr>
        <xdr:cNvPr id="688" name="直線コネクタ 687"/>
        <xdr:cNvCxnSpPr/>
      </xdr:nvCxnSpPr>
      <xdr:spPr>
        <a:xfrm>
          <a:off x="12814300" y="16422736"/>
          <a:ext cx="8890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89" name="フローチャート : 判断 688"/>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90" name="テキスト ボックス 689"/>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1" name="フローチャート : 判断 690"/>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2" name="テキスト ボックス 691"/>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50619</xdr:rowOff>
    </xdr:from>
    <xdr:to>
      <xdr:col>23</xdr:col>
      <xdr:colOff>568325</xdr:colOff>
      <xdr:row>95</xdr:row>
      <xdr:rowOff>152219</xdr:rowOff>
    </xdr:to>
    <xdr:sp macro="" textlink="">
      <xdr:nvSpPr>
        <xdr:cNvPr id="698" name="円/楕円 697"/>
        <xdr:cNvSpPr/>
      </xdr:nvSpPr>
      <xdr:spPr>
        <a:xfrm>
          <a:off x="16268700" y="16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73496</xdr:rowOff>
    </xdr:from>
    <xdr:ext cx="599010" cy="259045"/>
    <xdr:sp macro="" textlink="">
      <xdr:nvSpPr>
        <xdr:cNvPr id="699" name="公債費該当値テキスト"/>
        <xdr:cNvSpPr txBox="1"/>
      </xdr:nvSpPr>
      <xdr:spPr>
        <a:xfrm>
          <a:off x="16370300" y="1618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120,873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68779</xdr:rowOff>
    </xdr:from>
    <xdr:to>
      <xdr:col>22</xdr:col>
      <xdr:colOff>415925</xdr:colOff>
      <xdr:row>95</xdr:row>
      <xdr:rowOff>170379</xdr:rowOff>
    </xdr:to>
    <xdr:sp macro="" textlink="">
      <xdr:nvSpPr>
        <xdr:cNvPr id="700" name="円/楕円 699"/>
        <xdr:cNvSpPr/>
      </xdr:nvSpPr>
      <xdr:spPr>
        <a:xfrm>
          <a:off x="15430500" y="163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15456</xdr:rowOff>
    </xdr:from>
    <xdr:ext cx="599010" cy="259045"/>
    <xdr:sp macro="" textlink="">
      <xdr:nvSpPr>
        <xdr:cNvPr id="701" name="テキスト ボックス 700"/>
        <xdr:cNvSpPr txBox="1"/>
      </xdr:nvSpPr>
      <xdr:spPr>
        <a:xfrm>
          <a:off x="15181794" y="1613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99270</xdr:rowOff>
    </xdr:from>
    <xdr:to>
      <xdr:col>21</xdr:col>
      <xdr:colOff>212725</xdr:colOff>
      <xdr:row>96</xdr:row>
      <xdr:rowOff>29420</xdr:rowOff>
    </xdr:to>
    <xdr:sp macro="" textlink="">
      <xdr:nvSpPr>
        <xdr:cNvPr id="702" name="円/楕円 701"/>
        <xdr:cNvSpPr/>
      </xdr:nvSpPr>
      <xdr:spPr>
        <a:xfrm>
          <a:off x="14541500" y="163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45947</xdr:rowOff>
    </xdr:from>
    <xdr:ext cx="599010" cy="259045"/>
    <xdr:sp macro="" textlink="">
      <xdr:nvSpPr>
        <xdr:cNvPr id="703" name="テキスト ボックス 702"/>
        <xdr:cNvSpPr txBox="1"/>
      </xdr:nvSpPr>
      <xdr:spPr>
        <a:xfrm>
          <a:off x="14292794" y="161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110,232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110032</xdr:rowOff>
    </xdr:from>
    <xdr:to>
      <xdr:col>20</xdr:col>
      <xdr:colOff>9525</xdr:colOff>
      <xdr:row>96</xdr:row>
      <xdr:rowOff>40182</xdr:rowOff>
    </xdr:to>
    <xdr:sp macro="" textlink="">
      <xdr:nvSpPr>
        <xdr:cNvPr id="704" name="円/楕円 703"/>
        <xdr:cNvSpPr/>
      </xdr:nvSpPr>
      <xdr:spPr>
        <a:xfrm>
          <a:off x="13652500" y="16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56709</xdr:rowOff>
    </xdr:from>
    <xdr:ext cx="599010" cy="259045"/>
    <xdr:sp macro="" textlink="">
      <xdr:nvSpPr>
        <xdr:cNvPr id="705" name="テキスト ボックス 704"/>
        <xdr:cNvSpPr txBox="1"/>
      </xdr:nvSpPr>
      <xdr:spPr>
        <a:xfrm>
          <a:off x="13403794" y="1617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84186</xdr:rowOff>
    </xdr:from>
    <xdr:to>
      <xdr:col>18</xdr:col>
      <xdr:colOff>492125</xdr:colOff>
      <xdr:row>96</xdr:row>
      <xdr:rowOff>14336</xdr:rowOff>
    </xdr:to>
    <xdr:sp macro="" textlink="">
      <xdr:nvSpPr>
        <xdr:cNvPr id="706" name="円/楕円 705"/>
        <xdr:cNvSpPr/>
      </xdr:nvSpPr>
      <xdr:spPr>
        <a:xfrm>
          <a:off x="12763500" y="163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30863</xdr:rowOff>
    </xdr:from>
    <xdr:ext cx="599010" cy="259045"/>
    <xdr:sp macro="" textlink="">
      <xdr:nvSpPr>
        <xdr:cNvPr id="707" name="テキスト ボックス 706"/>
        <xdr:cNvSpPr txBox="1"/>
      </xdr:nvSpPr>
      <xdr:spPr>
        <a:xfrm>
          <a:off x="12514794" y="1614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1" name="直線コネクタ 730"/>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2"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4"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5" name="直線コネクタ 734"/>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7"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38" name="フローチャート : 判断 737"/>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0" name="フローチャート : 判断 739"/>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1" name="テキスト ボックス 740"/>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3" name="フローチャート : 判断 742"/>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4" name="テキスト ボックス 743"/>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6" name="フローチャート : 判断 745"/>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7" name="テキスト ボックス 746"/>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48" name="フローチャート : 判断 747"/>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49" name="テキスト ボックス 748"/>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5" name="円/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6"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7" name="円/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8" name="テキスト ボックス 75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9" name="円/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0" name="テキスト ボックス 75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1" name="円/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2" name="テキスト ボックス 76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3" name="円/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4" name="テキスト ボックス 76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78" name="テキスト ボックス 777"/>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0" name="テキスト ボックス 77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2" name="テキスト ボックス 78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4" name="テキスト ボックス 78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6" name="直線コネクタ 78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フローチャート : 判断 79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5" name="フローチャート : 判断 79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8" name="フローチャート : 判断 79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9" name="テキスト ボックス 79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1" name="フローチャート : 判断 80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2" name="テキスト ボックス 80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3" name="フローチャート : 判断 802"/>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4" name="テキスト ボックス 803"/>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0" name="円/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2" name="円/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3" name="テキスト ボックス 81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4" name="円/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5" name="テキスト ボックス 81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6" name="円/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7" name="テキスト ボックス 81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8" name="円/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9" name="テキスト ボックス 81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全体的に前年度を上回っており、類似団体平均も上回っている。</a:t>
          </a:r>
          <a:endParaRPr kumimoji="1" lang="en-US" altLang="ja-JP" sz="1300">
            <a:latin typeface="ＭＳ Ｐゴシック"/>
          </a:endParaRPr>
        </a:p>
        <a:p>
          <a:r>
            <a:rPr kumimoji="1" lang="ja-JP" altLang="en-US" sz="1300">
              <a:latin typeface="ＭＳ Ｐゴシック"/>
            </a:rPr>
            <a:t>これは、台風</a:t>
          </a:r>
          <a:r>
            <a:rPr kumimoji="1" lang="en-US" altLang="ja-JP" sz="1300">
              <a:latin typeface="ＭＳ Ｐゴシック"/>
            </a:rPr>
            <a:t>10</a:t>
          </a:r>
          <a:r>
            <a:rPr kumimoji="1" lang="ja-JP" altLang="en-US" sz="1300">
              <a:latin typeface="ＭＳ Ｐゴシック"/>
            </a:rPr>
            <a:t>号災害で町全域が被災したことで、各目的別経費において応急復旧事業等を実施したことによるものである。</a:t>
          </a:r>
          <a:endParaRPr kumimoji="1" lang="en-US" altLang="ja-JP" sz="1300">
            <a:latin typeface="ＭＳ Ｐゴシック"/>
          </a:endParaRPr>
        </a:p>
        <a:p>
          <a:r>
            <a:rPr kumimoji="1" lang="ja-JP" altLang="en-US" sz="1300">
              <a:latin typeface="ＭＳ Ｐゴシック"/>
            </a:rPr>
            <a:t>増加した主な理由は、民生費においては災害救助事業、衛生費においては災害廃棄物処理事業を実施したためであり、</a:t>
          </a:r>
          <a:endParaRPr kumimoji="1" lang="en-US" altLang="ja-JP" sz="1300">
            <a:latin typeface="ＭＳ Ｐゴシック"/>
          </a:endParaRPr>
        </a:p>
        <a:p>
          <a:r>
            <a:rPr kumimoji="1" lang="ja-JP" altLang="en-US" sz="1300">
              <a:latin typeface="ＭＳ Ｐゴシック"/>
            </a:rPr>
            <a:t>減少した主な理由は、農林水産業費、土木費においては、事業を休止・中止し応急復旧災害復旧事業を行ったためである。</a:t>
          </a:r>
          <a:endParaRPr kumimoji="1" lang="en-US" altLang="ja-JP" sz="1300">
            <a:latin typeface="ＭＳ Ｐゴシック"/>
          </a:endParaRPr>
        </a:p>
        <a:p>
          <a:r>
            <a:rPr kumimoji="1" lang="ja-JP" altLang="en-US" sz="1300">
              <a:latin typeface="ＭＳ Ｐゴシック"/>
            </a:rPr>
            <a:t>なお、災害復旧事業費においては、東日本大震災からの大型の災害復旧事業が終了したことに伴い減少となっているが、台風</a:t>
          </a:r>
          <a:r>
            <a:rPr kumimoji="1" lang="en-US" altLang="ja-JP" sz="1300">
              <a:latin typeface="ＭＳ Ｐゴシック"/>
            </a:rPr>
            <a:t>10</a:t>
          </a:r>
          <a:r>
            <a:rPr kumimoji="1" lang="ja-JP" altLang="en-US" sz="1300">
              <a:latin typeface="ＭＳ Ｐゴシック"/>
            </a:rPr>
            <a:t>号災害の発生に伴い</a:t>
          </a:r>
          <a:r>
            <a:rPr kumimoji="1" lang="en-US" altLang="ja-JP" sz="1300">
              <a:latin typeface="ＭＳ Ｐゴシック"/>
            </a:rPr>
            <a:t>66,622</a:t>
          </a:r>
          <a:r>
            <a:rPr kumimoji="1" lang="ja-JP" altLang="en-US" sz="1300">
              <a:latin typeface="ＭＳ Ｐゴシック"/>
            </a:rPr>
            <a:t>円の減少幅に留まっている。</a:t>
          </a:r>
          <a:endParaRPr kumimoji="1" lang="en-US" altLang="ja-JP" sz="1300">
            <a:latin typeface="ＭＳ Ｐゴシック"/>
          </a:endParaRPr>
        </a:p>
        <a:p>
          <a:r>
            <a:rPr kumimoji="1" lang="ja-JP" altLang="en-US" sz="1300">
              <a:latin typeface="ＭＳ Ｐゴシック"/>
            </a:rPr>
            <a:t>今後は、台風</a:t>
          </a:r>
          <a:r>
            <a:rPr kumimoji="1" lang="en-US" altLang="ja-JP" sz="1300">
              <a:latin typeface="ＭＳ Ｐゴシック"/>
            </a:rPr>
            <a:t>10</a:t>
          </a:r>
          <a:r>
            <a:rPr kumimoji="1" lang="ja-JP" altLang="en-US" sz="1300">
              <a:latin typeface="ＭＳ Ｐゴシック"/>
            </a:rPr>
            <a:t>号災害の復旧・復興事業が本格化することから、各目的別経費で実施した応急復旧事業が災害復旧事業へ転換され、災害復旧事業の増加が見込まれている。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年度については、台風</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号災害で町全域が被災したことによる災害復旧等の臨時財政需要があったため、実質単年度収支は赤字となっているが、財政調整基金の取崩しにより、実質収支は黒字となっている。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なお、財政調整基金の積立は、法定積立と利子額のみであったことから、前年度比</a:t>
          </a:r>
          <a:r>
            <a:rPr kumimoji="1" lang="en-US" altLang="ja-JP" sz="1400">
              <a:latin typeface="ＭＳ ゴシック" pitchFamily="49" charset="-128"/>
              <a:ea typeface="ＭＳ ゴシック" pitchFamily="49" charset="-128"/>
            </a:rPr>
            <a:t>20.66</a:t>
          </a:r>
          <a:r>
            <a:rPr kumimoji="1" lang="ja-JP" altLang="en-US" sz="1400">
              <a:latin typeface="ＭＳ ゴシック" pitchFamily="49" charset="-128"/>
              <a:ea typeface="ＭＳ ゴシック" pitchFamily="49" charset="-128"/>
            </a:rPr>
            <a:t>ポイントの減少となっている。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今後においても黒字の維持に努める。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288;&#36001;&#25919;/31&#12381;&#12398;&#20182;&#65288;&#36001;&#25919;&#38306;&#20418;&#65289;/25&#12288;&#36001;&#25919;&#29366;&#27841;&#36039;&#26009;&#38598;&#8230;&#26087;&#36001;&#25919;&#27604;&#36611;&#20998;&#26512;&#34920;&#31561;/H30/01%2029&#24230;&#29256;(H28&#27770;&#31639;&#24773;&#22577;)/02%20&#26412;&#29031;&#20250;/12&#24066;&#30010;&#26449;&#8594;&#30476;&#65288;&#36861;&#21152;&#9313;&#65289;/26%20&#23721;&#27849;&#30010;&#9675;/&#12304;&#23721;&#27849;&#30010;&#12305;&#12304;&#36001;&#25919;&#29366;&#27841;&#36039;&#26009;&#38598;&#12305;_034835_&#23721;&#2784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51.1</v>
          </cell>
        </row>
        <row r="55">
          <cell r="G55" t="str">
            <v>類似団体内平均値</v>
          </cell>
          <cell r="N55">
            <v>0</v>
          </cell>
        </row>
        <row r="57">
          <cell r="N57">
            <v>55.3</v>
          </cell>
        </row>
        <row r="72">
          <cell r="K72" t="str">
            <v>H24</v>
          </cell>
          <cell r="L72" t="str">
            <v>H25</v>
          </cell>
          <cell r="M72" t="str">
            <v>H26</v>
          </cell>
          <cell r="N72" t="str">
            <v>H27</v>
          </cell>
          <cell r="O72" t="str">
            <v>H28</v>
          </cell>
        </row>
        <row r="73">
          <cell r="G73" t="str">
            <v>当該団体値</v>
          </cell>
        </row>
        <row r="75">
          <cell r="K75">
            <v>9.4</v>
          </cell>
          <cell r="L75">
            <v>8.1999999999999993</v>
          </cell>
          <cell r="M75">
            <v>6.8</v>
          </cell>
          <cell r="N75">
            <v>6.3</v>
          </cell>
          <cell r="O75">
            <v>6.7</v>
          </cell>
        </row>
        <row r="77">
          <cell r="G77" t="str">
            <v>類似団体内平均値</v>
          </cell>
          <cell r="K77">
            <v>64.7</v>
          </cell>
          <cell r="L77">
            <v>55.2</v>
          </cell>
          <cell r="M77">
            <v>54</v>
          </cell>
          <cell r="N77">
            <v>0</v>
          </cell>
          <cell r="O77">
            <v>0</v>
          </cell>
        </row>
        <row r="79">
          <cell r="K79">
            <v>13.3</v>
          </cell>
          <cell r="L79">
            <v>12.5</v>
          </cell>
          <cell r="M79">
            <v>11.5</v>
          </cell>
          <cell r="N79">
            <v>8.6</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18088534</v>
      </c>
      <c r="BO4" s="381"/>
      <c r="BP4" s="381"/>
      <c r="BQ4" s="381"/>
      <c r="BR4" s="381"/>
      <c r="BS4" s="381"/>
      <c r="BT4" s="381"/>
      <c r="BU4" s="382"/>
      <c r="BV4" s="380">
        <v>16093101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13.4</v>
      </c>
      <c r="CU4" s="387"/>
      <c r="CV4" s="387"/>
      <c r="CW4" s="387"/>
      <c r="CX4" s="387"/>
      <c r="CY4" s="387"/>
      <c r="CZ4" s="387"/>
      <c r="DA4" s="388"/>
      <c r="DB4" s="386">
        <v>17.399999999999999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14678717</v>
      </c>
      <c r="BO5" s="418"/>
      <c r="BP5" s="418"/>
      <c r="BQ5" s="418"/>
      <c r="BR5" s="418"/>
      <c r="BS5" s="418"/>
      <c r="BT5" s="418"/>
      <c r="BU5" s="419"/>
      <c r="BV5" s="417">
        <v>15012812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77.7</v>
      </c>
      <c r="CU5" s="415"/>
      <c r="CV5" s="415"/>
      <c r="CW5" s="415"/>
      <c r="CX5" s="415"/>
      <c r="CY5" s="415"/>
      <c r="CZ5" s="415"/>
      <c r="DA5" s="416"/>
      <c r="DB5" s="414">
        <v>79.400000000000006</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3409817</v>
      </c>
      <c r="BO6" s="418"/>
      <c r="BP6" s="418"/>
      <c r="BQ6" s="418"/>
      <c r="BR6" s="418"/>
      <c r="BS6" s="418"/>
      <c r="BT6" s="418"/>
      <c r="BU6" s="419"/>
      <c r="BV6" s="417">
        <v>1080289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80.599999999999994</v>
      </c>
      <c r="CU6" s="455"/>
      <c r="CV6" s="455"/>
      <c r="CW6" s="455"/>
      <c r="CX6" s="455"/>
      <c r="CY6" s="455"/>
      <c r="CZ6" s="455"/>
      <c r="DA6" s="456"/>
      <c r="DB6" s="454">
        <v>83.3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2663979</v>
      </c>
      <c r="BO7" s="418"/>
      <c r="BP7" s="418"/>
      <c r="BQ7" s="418"/>
      <c r="BR7" s="418"/>
      <c r="BS7" s="418"/>
      <c r="BT7" s="418"/>
      <c r="BU7" s="419"/>
      <c r="BV7" s="417">
        <v>96198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5551369</v>
      </c>
      <c r="CU7" s="418"/>
      <c r="CV7" s="418"/>
      <c r="CW7" s="418"/>
      <c r="CX7" s="418"/>
      <c r="CY7" s="418"/>
      <c r="CZ7" s="418"/>
      <c r="DA7" s="419"/>
      <c r="DB7" s="417">
        <v>5670200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745838</v>
      </c>
      <c r="BO8" s="418"/>
      <c r="BP8" s="418"/>
      <c r="BQ8" s="418"/>
      <c r="BR8" s="418"/>
      <c r="BS8" s="418"/>
      <c r="BT8" s="418"/>
      <c r="BU8" s="419"/>
      <c r="BV8" s="417">
        <v>984091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0.15</v>
      </c>
      <c r="CU8" s="458"/>
      <c r="CV8" s="458"/>
      <c r="CW8" s="458"/>
      <c r="CX8" s="458"/>
      <c r="CY8" s="458"/>
      <c r="CZ8" s="458"/>
      <c r="DA8" s="459"/>
      <c r="DB8" s="457">
        <v>0.15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9841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-238253</v>
      </c>
      <c r="BO9" s="418"/>
      <c r="BP9" s="418"/>
      <c r="BQ9" s="418"/>
      <c r="BR9" s="418"/>
      <c r="BS9" s="418"/>
      <c r="BT9" s="418"/>
      <c r="BU9" s="419"/>
      <c r="BV9" s="417">
        <v>733720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9.6</v>
      </c>
      <c r="CU9" s="415"/>
      <c r="CV9" s="415"/>
      <c r="CW9" s="415"/>
      <c r="CX9" s="415"/>
      <c r="CY9" s="415"/>
      <c r="CZ9" s="415"/>
      <c r="DA9" s="416"/>
      <c r="DB9" s="414">
        <v>12.8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10804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492456</v>
      </c>
      <c r="BO10" s="418"/>
      <c r="BP10" s="418"/>
      <c r="BQ10" s="418"/>
      <c r="BR10" s="418"/>
      <c r="BS10" s="418"/>
      <c r="BT10" s="418"/>
      <c r="BU10" s="419"/>
      <c r="BV10" s="417">
        <v>125775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9842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1682032</v>
      </c>
      <c r="BO12" s="418"/>
      <c r="BP12" s="418"/>
      <c r="BQ12" s="418"/>
      <c r="BR12" s="418"/>
      <c r="BS12" s="418"/>
      <c r="BT12" s="418"/>
      <c r="BU12" s="419"/>
      <c r="BV12" s="417">
        <v>645000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9791</v>
      </c>
      <c r="S13" s="499"/>
      <c r="T13" s="499"/>
      <c r="U13" s="499"/>
      <c r="V13" s="500"/>
      <c r="W13" s="433" t="s">
        <v>124</v>
      </c>
      <c r="X13" s="434"/>
      <c r="Y13" s="434"/>
      <c r="Z13" s="434"/>
      <c r="AA13" s="434"/>
      <c r="AB13" s="424"/>
      <c r="AC13" s="468">
        <v>1276</v>
      </c>
      <c r="AD13" s="469"/>
      <c r="AE13" s="469"/>
      <c r="AF13" s="469"/>
      <c r="AG13" s="508"/>
      <c r="AH13" s="468">
        <v>1286</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-1427829</v>
      </c>
      <c r="BO13" s="418"/>
      <c r="BP13" s="418"/>
      <c r="BQ13" s="418"/>
      <c r="BR13" s="418"/>
      <c r="BS13" s="418"/>
      <c r="BT13" s="418"/>
      <c r="BU13" s="419"/>
      <c r="BV13" s="417">
        <v>214495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10069</v>
      </c>
      <c r="S14" s="499"/>
      <c r="T14" s="499"/>
      <c r="U14" s="499"/>
      <c r="V14" s="500"/>
      <c r="W14" s="407"/>
      <c r="X14" s="408"/>
      <c r="Y14" s="408"/>
      <c r="Z14" s="408"/>
      <c r="AA14" s="408"/>
      <c r="AB14" s="397"/>
      <c r="AC14" s="501">
        <v>25.5</v>
      </c>
      <c r="AD14" s="502"/>
      <c r="AE14" s="502"/>
      <c r="AF14" s="502"/>
      <c r="AG14" s="503"/>
      <c r="AH14" s="501">
        <v>26.3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10024</v>
      </c>
      <c r="S15" s="499"/>
      <c r="T15" s="499"/>
      <c r="U15" s="499"/>
      <c r="V15" s="500"/>
      <c r="W15" s="433" t="s">
        <v>130</v>
      </c>
      <c r="X15" s="434"/>
      <c r="Y15" s="434"/>
      <c r="Z15" s="434"/>
      <c r="AA15" s="434"/>
      <c r="AB15" s="424"/>
      <c r="AC15" s="468">
        <v>1168</v>
      </c>
      <c r="AD15" s="469"/>
      <c r="AE15" s="469"/>
      <c r="AF15" s="469"/>
      <c r="AG15" s="508"/>
      <c r="AH15" s="468">
        <v>1067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800543</v>
      </c>
      <c r="BO15" s="381"/>
      <c r="BP15" s="381"/>
      <c r="BQ15" s="381"/>
      <c r="BR15" s="381"/>
      <c r="BS15" s="381"/>
      <c r="BT15" s="381"/>
      <c r="BU15" s="382"/>
      <c r="BV15" s="380">
        <v>793768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23.3</v>
      </c>
      <c r="AD16" s="502"/>
      <c r="AE16" s="502"/>
      <c r="AF16" s="502"/>
      <c r="AG16" s="503"/>
      <c r="AH16" s="501">
        <v>21.8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5160818</v>
      </c>
      <c r="BO16" s="418"/>
      <c r="BP16" s="418"/>
      <c r="BQ16" s="418"/>
      <c r="BR16" s="418"/>
      <c r="BS16" s="418"/>
      <c r="BT16" s="418"/>
      <c r="BU16" s="419"/>
      <c r="BV16" s="417">
        <v>5207780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2560</v>
      </c>
      <c r="AD17" s="469"/>
      <c r="AE17" s="469"/>
      <c r="AF17" s="469"/>
      <c r="AG17" s="508"/>
      <c r="AH17" s="468">
        <v>2543</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992863</v>
      </c>
      <c r="BO17" s="418"/>
      <c r="BP17" s="418"/>
      <c r="BQ17" s="418"/>
      <c r="BR17" s="418"/>
      <c r="BS17" s="418"/>
      <c r="BT17" s="418"/>
      <c r="BU17" s="419"/>
      <c r="BV17" s="417">
        <v>987475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992.36</v>
      </c>
      <c r="M18" s="530"/>
      <c r="N18" s="530"/>
      <c r="O18" s="530"/>
      <c r="P18" s="530"/>
      <c r="Q18" s="530"/>
      <c r="R18" s="531"/>
      <c r="S18" s="531"/>
      <c r="T18" s="531"/>
      <c r="U18" s="531"/>
      <c r="V18" s="532"/>
      <c r="W18" s="435"/>
      <c r="X18" s="436"/>
      <c r="Y18" s="436"/>
      <c r="Z18" s="436"/>
      <c r="AA18" s="436"/>
      <c r="AB18" s="427"/>
      <c r="AC18" s="533">
        <v>51.2</v>
      </c>
      <c r="AD18" s="534"/>
      <c r="AE18" s="534"/>
      <c r="AF18" s="534"/>
      <c r="AG18" s="535"/>
      <c r="AH18" s="533">
        <v>51.9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4327624</v>
      </c>
      <c r="BO18" s="418"/>
      <c r="BP18" s="418"/>
      <c r="BQ18" s="418"/>
      <c r="BR18" s="418"/>
      <c r="BS18" s="418"/>
      <c r="BT18" s="418"/>
      <c r="BU18" s="419"/>
      <c r="BV18" s="417">
        <v>4570030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12263154</v>
      </c>
      <c r="BO19" s="418"/>
      <c r="BP19" s="418"/>
      <c r="BQ19" s="418"/>
      <c r="BR19" s="418"/>
      <c r="BS19" s="418"/>
      <c r="BT19" s="418"/>
      <c r="BU19" s="419"/>
      <c r="BV19" s="417">
        <v>9101862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4174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14156269</v>
      </c>
      <c r="BO23" s="418"/>
      <c r="BP23" s="418"/>
      <c r="BQ23" s="418"/>
      <c r="BR23" s="418"/>
      <c r="BS23" s="418"/>
      <c r="BT23" s="418"/>
      <c r="BU23" s="419"/>
      <c r="BV23" s="417">
        <v>13421932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6900</v>
      </c>
      <c r="R24" s="469"/>
      <c r="S24" s="469"/>
      <c r="T24" s="469"/>
      <c r="U24" s="469"/>
      <c r="V24" s="508"/>
      <c r="W24" s="563"/>
      <c r="X24" s="551"/>
      <c r="Y24" s="552"/>
      <c r="Z24" s="467" t="s">
        <v>153</v>
      </c>
      <c r="AA24" s="447"/>
      <c r="AB24" s="447"/>
      <c r="AC24" s="447"/>
      <c r="AD24" s="447"/>
      <c r="AE24" s="447"/>
      <c r="AF24" s="447"/>
      <c r="AG24" s="448"/>
      <c r="AH24" s="468">
        <v>169</v>
      </c>
      <c r="AI24" s="469"/>
      <c r="AJ24" s="469"/>
      <c r="AK24" s="469"/>
      <c r="AL24" s="508"/>
      <c r="AM24" s="468">
        <v>492635</v>
      </c>
      <c r="AN24" s="469"/>
      <c r="AO24" s="469"/>
      <c r="AP24" s="469"/>
      <c r="AQ24" s="469"/>
      <c r="AR24" s="508"/>
      <c r="AS24" s="468">
        <v>2915</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13907449</v>
      </c>
      <c r="BO24" s="418"/>
      <c r="BP24" s="418"/>
      <c r="BQ24" s="418"/>
      <c r="BR24" s="418"/>
      <c r="BS24" s="418"/>
      <c r="BT24" s="418"/>
      <c r="BU24" s="419"/>
      <c r="BV24" s="417">
        <v>13184154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5550</v>
      </c>
      <c r="R25" s="469"/>
      <c r="S25" s="469"/>
      <c r="T25" s="469"/>
      <c r="U25" s="469"/>
      <c r="V25" s="508"/>
      <c r="W25" s="563"/>
      <c r="X25" s="551"/>
      <c r="Y25" s="552"/>
      <c r="Z25" s="467" t="s">
        <v>156</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956598</v>
      </c>
      <c r="BO25" s="381"/>
      <c r="BP25" s="381"/>
      <c r="BQ25" s="381"/>
      <c r="BR25" s="381"/>
      <c r="BS25" s="381"/>
      <c r="BT25" s="381"/>
      <c r="BU25" s="382"/>
      <c r="BV25" s="380">
        <v>1044261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5250</v>
      </c>
      <c r="R26" s="469"/>
      <c r="S26" s="469"/>
      <c r="T26" s="469"/>
      <c r="U26" s="469"/>
      <c r="V26" s="508"/>
      <c r="W26" s="563"/>
      <c r="X26" s="551"/>
      <c r="Y26" s="552"/>
      <c r="Z26" s="467" t="s">
        <v>159</v>
      </c>
      <c r="AA26" s="573"/>
      <c r="AB26" s="573"/>
      <c r="AC26" s="573"/>
      <c r="AD26" s="573"/>
      <c r="AE26" s="573"/>
      <c r="AF26" s="573"/>
      <c r="AG26" s="574"/>
      <c r="AH26" s="468">
        <v>7</v>
      </c>
      <c r="AI26" s="469"/>
      <c r="AJ26" s="469"/>
      <c r="AK26" s="469"/>
      <c r="AL26" s="508"/>
      <c r="AM26" s="468">
        <v>19425</v>
      </c>
      <c r="AN26" s="469"/>
      <c r="AO26" s="469"/>
      <c r="AP26" s="469"/>
      <c r="AQ26" s="469"/>
      <c r="AR26" s="508"/>
      <c r="AS26" s="468">
        <v>2775</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2790</v>
      </c>
      <c r="R27" s="469"/>
      <c r="S27" s="469"/>
      <c r="T27" s="469"/>
      <c r="U27" s="469"/>
      <c r="V27" s="508"/>
      <c r="W27" s="563"/>
      <c r="X27" s="551"/>
      <c r="Y27" s="552"/>
      <c r="Z27" s="467" t="s">
        <v>162</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1000000</v>
      </c>
      <c r="BO27" s="587"/>
      <c r="BP27" s="587"/>
      <c r="BQ27" s="587"/>
      <c r="BR27" s="587"/>
      <c r="BS27" s="587"/>
      <c r="BT27" s="587"/>
      <c r="BU27" s="588"/>
      <c r="BV27" s="586">
        <v>1000000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2260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841199</v>
      </c>
      <c r="BO28" s="381"/>
      <c r="BP28" s="381"/>
      <c r="BQ28" s="381"/>
      <c r="BR28" s="381"/>
      <c r="BS28" s="381"/>
      <c r="BT28" s="381"/>
      <c r="BU28" s="382"/>
      <c r="BV28" s="380">
        <v>2030775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13</v>
      </c>
      <c r="M29" s="469"/>
      <c r="N29" s="469"/>
      <c r="O29" s="469"/>
      <c r="P29" s="508"/>
      <c r="Q29" s="468">
        <v>2100</v>
      </c>
      <c r="R29" s="469"/>
      <c r="S29" s="469"/>
      <c r="T29" s="469"/>
      <c r="U29" s="469"/>
      <c r="V29" s="508"/>
      <c r="W29" s="564"/>
      <c r="X29" s="565"/>
      <c r="Y29" s="566"/>
      <c r="Z29" s="467" t="s">
        <v>169</v>
      </c>
      <c r="AA29" s="447"/>
      <c r="AB29" s="447"/>
      <c r="AC29" s="447"/>
      <c r="AD29" s="447"/>
      <c r="AE29" s="447"/>
      <c r="AF29" s="447"/>
      <c r="AG29" s="448"/>
      <c r="AH29" s="468">
        <v>169</v>
      </c>
      <c r="AI29" s="469"/>
      <c r="AJ29" s="469"/>
      <c r="AK29" s="469"/>
      <c r="AL29" s="508"/>
      <c r="AM29" s="468">
        <v>492635</v>
      </c>
      <c r="AN29" s="469"/>
      <c r="AO29" s="469"/>
      <c r="AP29" s="469"/>
      <c r="AQ29" s="469"/>
      <c r="AR29" s="508"/>
      <c r="AS29" s="468">
        <v>2915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2956341</v>
      </c>
      <c r="BO29" s="418"/>
      <c r="BP29" s="418"/>
      <c r="BQ29" s="418"/>
      <c r="BR29" s="418"/>
      <c r="BS29" s="418"/>
      <c r="BT29" s="418"/>
      <c r="BU29" s="419"/>
      <c r="BV29" s="417">
        <v>2093501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1933280</v>
      </c>
      <c r="BO30" s="587"/>
      <c r="BP30" s="587"/>
      <c r="BQ30" s="587"/>
      <c r="BR30" s="587"/>
      <c r="BS30" s="587"/>
      <c r="BT30" s="587"/>
      <c r="BU30" s="588"/>
      <c r="BV30" s="586">
        <v>3180376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岩手県市町村総合事務組合（一般会計）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一般社団法人農業振興公社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国民健康保険特別会計（診療施設勘定）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岩手県市町村総合事務組合（特別会計）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岩泉ホールディングス株式会社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観光事業特別会計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宮古地区広域行政組合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岩手県沿岸知的障害児施設組合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岩手県後期高齢者医療広域連合（一般会計）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岩手県後期高齢者医療広域連合（特別会計）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6.09</v>
      </c>
      <c r="G34" s="33">
        <v>18.14</v>
      </c>
      <c r="H34" s="33">
        <v>4.55</v>
      </c>
      <c r="I34" s="33">
        <v>17.350000000000001</v>
      </c>
      <c r="J34" s="34">
        <v>13.43</v>
      </c>
      <c r="K34" s="22"/>
      <c r="L34" s="22"/>
      <c r="M34" s="22"/>
      <c r="N34" s="22"/>
      <c r="O34" s="22"/>
      <c r="P34" s="22"/>
    </row>
    <row r="35" spans="1:16" ht="39" customHeight="1">
      <c r="A35" s="22"/>
      <c r="B35" s="35"/>
      <c r="C35" s="1178" t="s">
        <v>530</v>
      </c>
      <c r="D35" s="1179"/>
      <c r="E35" s="1180"/>
      <c r="F35" s="36">
        <v>0.4</v>
      </c>
      <c r="G35" s="37">
        <v>0.54</v>
      </c>
      <c r="H35" s="37">
        <v>0.22</v>
      </c>
      <c r="I35" s="37">
        <v>0</v>
      </c>
      <c r="J35" s="38">
        <v>0.66</v>
      </c>
      <c r="K35" s="22"/>
      <c r="L35" s="22"/>
      <c r="M35" s="22"/>
      <c r="N35" s="22"/>
      <c r="O35" s="22"/>
      <c r="P35" s="22"/>
    </row>
    <row r="36" spans="1:16" ht="39" customHeight="1">
      <c r="A36" s="22"/>
      <c r="B36" s="35"/>
      <c r="C36" s="1178" t="s">
        <v>531</v>
      </c>
      <c r="D36" s="1179"/>
      <c r="E36" s="1180"/>
      <c r="F36" s="36">
        <v>0.14000000000000001</v>
      </c>
      <c r="G36" s="37">
        <v>0.1</v>
      </c>
      <c r="H36" s="37">
        <v>0.21</v>
      </c>
      <c r="I36" s="37">
        <v>0.06</v>
      </c>
      <c r="J36" s="38">
        <v>0.64</v>
      </c>
      <c r="K36" s="22"/>
      <c r="L36" s="22"/>
      <c r="M36" s="22"/>
      <c r="N36" s="22"/>
      <c r="O36" s="22"/>
      <c r="P36" s="22"/>
    </row>
    <row r="37" spans="1:16" ht="39" customHeight="1">
      <c r="A37" s="22"/>
      <c r="B37" s="35"/>
      <c r="C37" s="1178" t="s">
        <v>532</v>
      </c>
      <c r="D37" s="1179"/>
      <c r="E37" s="1180"/>
      <c r="F37" s="36">
        <v>0.01</v>
      </c>
      <c r="G37" s="37">
        <v>0</v>
      </c>
      <c r="H37" s="37">
        <v>0.04</v>
      </c>
      <c r="I37" s="37">
        <v>0.35</v>
      </c>
      <c r="J37" s="38">
        <v>0.56999999999999995</v>
      </c>
      <c r="K37" s="22"/>
      <c r="L37" s="22"/>
      <c r="M37" s="22"/>
      <c r="N37" s="22"/>
      <c r="O37" s="22"/>
      <c r="P37" s="22"/>
    </row>
    <row r="38" spans="1:16" ht="39" customHeight="1">
      <c r="A38" s="22"/>
      <c r="B38" s="35"/>
      <c r="C38" s="1178" t="s">
        <v>533</v>
      </c>
      <c r="D38" s="1179"/>
      <c r="E38" s="1180"/>
      <c r="F38" s="36">
        <v>0.18</v>
      </c>
      <c r="G38" s="37">
        <v>0.1</v>
      </c>
      <c r="H38" s="37">
        <v>0.15</v>
      </c>
      <c r="I38" s="37">
        <v>0.14000000000000001</v>
      </c>
      <c r="J38" s="38">
        <v>0.26</v>
      </c>
      <c r="K38" s="22"/>
      <c r="L38" s="22"/>
      <c r="M38" s="22"/>
      <c r="N38" s="22"/>
      <c r="O38" s="22"/>
      <c r="P38" s="22"/>
    </row>
    <row r="39" spans="1:16" ht="39" customHeight="1">
      <c r="A39" s="22"/>
      <c r="B39" s="35"/>
      <c r="C39" s="1178" t="s">
        <v>534</v>
      </c>
      <c r="D39" s="1179"/>
      <c r="E39" s="1180"/>
      <c r="F39" s="36">
        <v>0.08</v>
      </c>
      <c r="G39" s="37">
        <v>0.04</v>
      </c>
      <c r="H39" s="37">
        <v>0.09</v>
      </c>
      <c r="I39" s="37">
        <v>7.0000000000000007E-2</v>
      </c>
      <c r="J39" s="38">
        <v>0.09</v>
      </c>
      <c r="K39" s="22"/>
      <c r="L39" s="22"/>
      <c r="M39" s="22"/>
      <c r="N39" s="22"/>
      <c r="O39" s="22"/>
      <c r="P39" s="22"/>
    </row>
    <row r="40" spans="1:16" ht="39" customHeight="1">
      <c r="A40" s="22"/>
      <c r="B40" s="35"/>
      <c r="C40" s="1178" t="s">
        <v>535</v>
      </c>
      <c r="D40" s="1179"/>
      <c r="E40" s="1180"/>
      <c r="F40" s="36">
        <v>0.1</v>
      </c>
      <c r="G40" s="37">
        <v>0.08</v>
      </c>
      <c r="H40" s="37">
        <v>0.1</v>
      </c>
      <c r="I40" s="37">
        <v>0.14000000000000001</v>
      </c>
      <c r="J40" s="38">
        <v>0.04</v>
      </c>
      <c r="K40" s="22"/>
      <c r="L40" s="22"/>
      <c r="M40" s="22"/>
      <c r="N40" s="22"/>
      <c r="O40" s="22"/>
      <c r="P40" s="22"/>
    </row>
    <row r="41" spans="1:16" ht="39" customHeight="1">
      <c r="A41" s="22"/>
      <c r="B41" s="35"/>
      <c r="C41" s="1178" t="s">
        <v>536</v>
      </c>
      <c r="D41" s="1179"/>
      <c r="E41" s="1180"/>
      <c r="F41" s="36">
        <v>0.01</v>
      </c>
      <c r="G41" s="37">
        <v>0.01</v>
      </c>
      <c r="H41" s="37">
        <v>0</v>
      </c>
      <c r="I41" s="37">
        <v>0</v>
      </c>
      <c r="J41" s="38">
        <v>0.02</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1214</v>
      </c>
      <c r="L45" s="60">
        <v>1139</v>
      </c>
      <c r="M45" s="60">
        <v>1133</v>
      </c>
      <c r="N45" s="60">
        <v>1177</v>
      </c>
      <c r="O45" s="61">
        <v>1190</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181</v>
      </c>
      <c r="L48" s="64">
        <v>185</v>
      </c>
      <c r="M48" s="64">
        <v>186</v>
      </c>
      <c r="N48" s="64">
        <v>187</v>
      </c>
      <c r="O48" s="65">
        <v>211</v>
      </c>
      <c r="P48" s="48"/>
      <c r="Q48" s="48"/>
      <c r="R48" s="48"/>
      <c r="S48" s="48"/>
      <c r="T48" s="48"/>
      <c r="U48" s="48"/>
    </row>
    <row r="49" spans="1:21" ht="30.75" customHeight="1">
      <c r="A49" s="48"/>
      <c r="B49" s="1196"/>
      <c r="C49" s="1197"/>
      <c r="D49" s="62"/>
      <c r="E49" s="1188" t="s">
        <v>16</v>
      </c>
      <c r="F49" s="1188"/>
      <c r="G49" s="1188"/>
      <c r="H49" s="1188"/>
      <c r="I49" s="1188"/>
      <c r="J49" s="1189"/>
      <c r="K49" s="63">
        <v>20</v>
      </c>
      <c r="L49" s="64">
        <v>16</v>
      </c>
      <c r="M49" s="64">
        <v>3</v>
      </c>
      <c r="N49" s="64">
        <v>3</v>
      </c>
      <c r="O49" s="65">
        <v>3</v>
      </c>
      <c r="P49" s="48"/>
      <c r="Q49" s="48"/>
      <c r="R49" s="48"/>
      <c r="S49" s="48"/>
      <c r="T49" s="48"/>
      <c r="U49" s="48"/>
    </row>
    <row r="50" spans="1:21" ht="30.75" customHeight="1">
      <c r="A50" s="48"/>
      <c r="B50" s="1196"/>
      <c r="C50" s="1197"/>
      <c r="D50" s="62"/>
      <c r="E50" s="1188" t="s">
        <v>17</v>
      </c>
      <c r="F50" s="1188"/>
      <c r="G50" s="1188"/>
      <c r="H50" s="1188"/>
      <c r="I50" s="1188"/>
      <c r="J50" s="1189"/>
      <c r="K50" s="63">
        <v>35</v>
      </c>
      <c r="L50" s="64">
        <v>35</v>
      </c>
      <c r="M50" s="64">
        <v>33</v>
      </c>
      <c r="N50" s="64">
        <v>31</v>
      </c>
      <c r="O50" s="65">
        <v>26</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1091</v>
      </c>
      <c r="L52" s="64">
        <v>1070</v>
      </c>
      <c r="M52" s="64">
        <v>1076</v>
      </c>
      <c r="N52" s="64">
        <v>1109</v>
      </c>
      <c r="O52" s="65">
        <v>1085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359</v>
      </c>
      <c r="L53" s="69">
        <v>305</v>
      </c>
      <c r="M53" s="69">
        <v>279</v>
      </c>
      <c r="N53" s="69">
        <v>289</v>
      </c>
      <c r="O53" s="70">
        <v>345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10772</v>
      </c>
      <c r="J41" s="83">
        <v>12035</v>
      </c>
      <c r="K41" s="83">
        <v>12590</v>
      </c>
      <c r="L41" s="83">
        <v>13422</v>
      </c>
      <c r="M41" s="84">
        <v>14156</v>
      </c>
    </row>
    <row r="42" spans="2:13" ht="27.75" customHeight="1">
      <c r="B42" s="1204"/>
      <c r="C42" s="1205"/>
      <c r="D42" s="85"/>
      <c r="E42" s="1210" t="s">
        <v>26</v>
      </c>
      <c r="F42" s="1210"/>
      <c r="G42" s="1210"/>
      <c r="H42" s="1211"/>
      <c r="I42" s="86">
        <v>243</v>
      </c>
      <c r="J42" s="87">
        <v>223</v>
      </c>
      <c r="K42" s="87">
        <v>204</v>
      </c>
      <c r="L42" s="87">
        <v>185</v>
      </c>
      <c r="M42" s="88">
        <v>167</v>
      </c>
    </row>
    <row r="43" spans="2:13" ht="27.75" customHeight="1">
      <c r="B43" s="1204"/>
      <c r="C43" s="1205"/>
      <c r="D43" s="85"/>
      <c r="E43" s="1210" t="s">
        <v>27</v>
      </c>
      <c r="F43" s="1210"/>
      <c r="G43" s="1210"/>
      <c r="H43" s="1211"/>
      <c r="I43" s="86">
        <v>2097</v>
      </c>
      <c r="J43" s="87">
        <v>1818</v>
      </c>
      <c r="K43" s="87">
        <v>1878</v>
      </c>
      <c r="L43" s="87">
        <v>1892</v>
      </c>
      <c r="M43" s="88">
        <v>1784</v>
      </c>
    </row>
    <row r="44" spans="2:13" ht="27.75" customHeight="1">
      <c r="B44" s="1204"/>
      <c r="C44" s="1205"/>
      <c r="D44" s="85"/>
      <c r="E44" s="1210" t="s">
        <v>28</v>
      </c>
      <c r="F44" s="1210"/>
      <c r="G44" s="1210"/>
      <c r="H44" s="1211"/>
      <c r="I44" s="86">
        <v>41</v>
      </c>
      <c r="J44" s="87">
        <v>26</v>
      </c>
      <c r="K44" s="87">
        <v>24</v>
      </c>
      <c r="L44" s="87">
        <v>21</v>
      </c>
      <c r="M44" s="88">
        <v>19</v>
      </c>
    </row>
    <row r="45" spans="2:13" ht="27.75" customHeight="1">
      <c r="B45" s="1204"/>
      <c r="C45" s="1205"/>
      <c r="D45" s="85"/>
      <c r="E45" s="1210" t="s">
        <v>29</v>
      </c>
      <c r="F45" s="1210"/>
      <c r="G45" s="1210"/>
      <c r="H45" s="1211"/>
      <c r="I45" s="86">
        <v>1586</v>
      </c>
      <c r="J45" s="87">
        <v>1471</v>
      </c>
      <c r="K45" s="87">
        <v>1275</v>
      </c>
      <c r="L45" s="87">
        <v>1083</v>
      </c>
      <c r="M45" s="88">
        <v>1019</v>
      </c>
    </row>
    <row r="46" spans="2:13" ht="27.75" customHeight="1">
      <c r="B46" s="1204"/>
      <c r="C46" s="1205"/>
      <c r="D46" s="89"/>
      <c r="E46" s="1210" t="s">
        <v>30</v>
      </c>
      <c r="F46" s="1210"/>
      <c r="G46" s="1210"/>
      <c r="H46" s="1211"/>
      <c r="I46" s="86">
        <v>25</v>
      </c>
      <c r="J46" s="87">
        <v>18</v>
      </c>
      <c r="K46" s="87">
        <v>12</v>
      </c>
      <c r="L46" s="87">
        <v>6</v>
      </c>
      <c r="M46" s="88">
        <v>3</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7054</v>
      </c>
      <c r="J50" s="87">
        <v>6793</v>
      </c>
      <c r="K50" s="87">
        <v>7301</v>
      </c>
      <c r="L50" s="87">
        <v>6954</v>
      </c>
      <c r="M50" s="88">
        <v>5696</v>
      </c>
    </row>
    <row r="51" spans="2:13" ht="27.75" customHeight="1">
      <c r="B51" s="1204"/>
      <c r="C51" s="1205"/>
      <c r="D51" s="85"/>
      <c r="E51" s="1210" t="s">
        <v>36</v>
      </c>
      <c r="F51" s="1210"/>
      <c r="G51" s="1210"/>
      <c r="H51" s="1211"/>
      <c r="I51" s="86">
        <v>126</v>
      </c>
      <c r="J51" s="87">
        <v>109</v>
      </c>
      <c r="K51" s="87">
        <v>93</v>
      </c>
      <c r="L51" s="87">
        <v>80</v>
      </c>
      <c r="M51" s="88">
        <v>69</v>
      </c>
    </row>
    <row r="52" spans="2:13" ht="27.75" customHeight="1">
      <c r="B52" s="1206"/>
      <c r="C52" s="1207"/>
      <c r="D52" s="85"/>
      <c r="E52" s="1210" t="s">
        <v>37</v>
      </c>
      <c r="F52" s="1210"/>
      <c r="G52" s="1210"/>
      <c r="H52" s="1211"/>
      <c r="I52" s="86">
        <v>9083</v>
      </c>
      <c r="J52" s="87">
        <v>9967</v>
      </c>
      <c r="K52" s="87">
        <v>10790</v>
      </c>
      <c r="L52" s="87">
        <v>11113</v>
      </c>
      <c r="M52" s="88">
        <v>11540</v>
      </c>
    </row>
    <row r="53" spans="2:13" ht="27.75" customHeight="1" thickBot="1">
      <c r="B53" s="1217" t="s">
        <v>38</v>
      </c>
      <c r="C53" s="1218"/>
      <c r="D53" s="92"/>
      <c r="E53" s="1219" t="s">
        <v>39</v>
      </c>
      <c r="F53" s="1219"/>
      <c r="G53" s="1219"/>
      <c r="H53" s="1220"/>
      <c r="I53" s="93">
        <v>-1499</v>
      </c>
      <c r="J53" s="94">
        <v>-1277</v>
      </c>
      <c r="K53" s="94">
        <v>-2202</v>
      </c>
      <c r="L53" s="94">
        <v>-1537</v>
      </c>
      <c r="M53" s="95">
        <v>-157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566</v>
      </c>
      <c r="C41" s="248"/>
      <c r="D41" s="248"/>
      <c r="E41" s="248"/>
      <c r="F41" s="248"/>
      <c r="G41" s="248"/>
      <c r="H41" s="248"/>
      <c r="I41" s="248"/>
      <c r="J41" s="248"/>
      <c r="K41" s="248"/>
      <c r="L41" s="248"/>
      <c r="M41" s="248"/>
      <c r="N41" s="248"/>
      <c r="O41" s="248"/>
      <c r="P41" s="249"/>
    </row>
    <row r="42" spans="2:17">
      <c r="B42" s="250"/>
      <c r="C42" s="246"/>
      <c r="D42" s="246"/>
      <c r="E42" s="246"/>
      <c r="F42" s="246"/>
      <c r="G42" s="355" t="s">
        <v>563</v>
      </c>
      <c r="I42" s="354"/>
      <c r="J42" s="354"/>
      <c r="K42" s="354"/>
      <c r="L42" s="246"/>
      <c r="M42" s="246"/>
      <c r="N42" s="246"/>
      <c r="O42" s="246"/>
    </row>
    <row r="43" spans="2:17">
      <c r="B43" s="250"/>
      <c r="C43" s="246"/>
      <c r="D43" s="246"/>
      <c r="E43" s="246"/>
      <c r="F43" s="246"/>
      <c r="G43" s="1235" t="s">
        <v>568</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65"/>
      <c r="I48" s="365"/>
      <c r="J48" s="365"/>
    </row>
    <row r="49" spans="1:17">
      <c r="B49" s="250"/>
      <c r="C49" s="246"/>
      <c r="D49" s="246"/>
      <c r="E49" s="246"/>
      <c r="F49" s="246"/>
      <c r="G49" s="245" t="s">
        <v>565</v>
      </c>
    </row>
    <row r="50" spans="1:17">
      <c r="B50" s="250"/>
      <c r="C50" s="246"/>
      <c r="D50" s="246"/>
      <c r="E50" s="246"/>
      <c r="F50" s="246"/>
      <c r="G50" s="1244"/>
      <c r="H50" s="1245"/>
      <c r="I50" s="1245"/>
      <c r="J50" s="1246"/>
      <c r="K50" s="347" t="s">
        <v>522</v>
      </c>
      <c r="L50" s="347" t="s">
        <v>523</v>
      </c>
      <c r="M50" s="347" t="s">
        <v>524</v>
      </c>
      <c r="N50" s="347" t="s">
        <v>525</v>
      </c>
      <c r="O50" s="347" t="s">
        <v>526</v>
      </c>
    </row>
    <row r="51" spans="1:17">
      <c r="B51" s="250"/>
      <c r="C51" s="246"/>
      <c r="D51" s="246"/>
      <c r="E51" s="246"/>
      <c r="F51" s="246"/>
      <c r="G51" s="1247" t="s">
        <v>561</v>
      </c>
      <c r="H51" s="1248"/>
      <c r="I51" s="1253" t="s">
        <v>559</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569</v>
      </c>
      <c r="J53" s="1233"/>
      <c r="K53" s="1256"/>
      <c r="L53" s="1256"/>
      <c r="M53" s="1256"/>
      <c r="N53" s="1225">
        <v>51.1</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560</v>
      </c>
      <c r="H55" s="1228"/>
      <c r="I55" s="1233" t="s">
        <v>559</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569</v>
      </c>
      <c r="J57" s="1223"/>
      <c r="K57" s="1256"/>
      <c r="L57" s="1256"/>
      <c r="M57" s="1256"/>
      <c r="N57" s="1225">
        <v>55.3</v>
      </c>
      <c r="O57" s="1256"/>
      <c r="P57" s="363"/>
      <c r="Q57" s="358"/>
    </row>
    <row r="58" spans="1:17" s="357" customFormat="1">
      <c r="A58" s="245"/>
      <c r="B58" s="358"/>
      <c r="C58" s="354"/>
      <c r="D58" s="354"/>
      <c r="E58" s="354"/>
      <c r="F58" s="354"/>
      <c r="G58" s="1231"/>
      <c r="H58" s="1232"/>
      <c r="I58" s="1223"/>
      <c r="J58" s="1223"/>
      <c r="K58" s="1226"/>
      <c r="L58" s="1226"/>
      <c r="M58" s="1226"/>
      <c r="N58" s="1226"/>
      <c r="O58" s="1226"/>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5" t="s">
        <v>563</v>
      </c>
      <c r="I64" s="354"/>
      <c r="J64" s="354"/>
      <c r="K64" s="354"/>
      <c r="L64" s="246"/>
      <c r="M64" s="246"/>
      <c r="N64" s="246"/>
      <c r="O64" s="246"/>
    </row>
    <row r="65" spans="2:30">
      <c r="B65" s="250"/>
      <c r="C65" s="246"/>
      <c r="D65" s="246"/>
      <c r="E65" s="246"/>
      <c r="F65" s="246"/>
      <c r="G65" s="1235" t="s">
        <v>570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562</v>
      </c>
      <c r="I71" s="351"/>
      <c r="J71" s="350"/>
      <c r="K71" s="350"/>
      <c r="L71" s="349"/>
      <c r="M71" s="350"/>
      <c r="N71" s="349"/>
      <c r="O71" s="348"/>
    </row>
    <row r="72" spans="2:30">
      <c r="B72" s="250"/>
      <c r="C72" s="246"/>
      <c r="D72" s="246"/>
      <c r="E72" s="246"/>
      <c r="F72" s="246"/>
      <c r="G72" s="1244"/>
      <c r="H72" s="1245"/>
      <c r="I72" s="1245"/>
      <c r="J72" s="1246"/>
      <c r="K72" s="347" t="s">
        <v>522</v>
      </c>
      <c r="L72" s="347" t="s">
        <v>523</v>
      </c>
      <c r="M72" s="347" t="s">
        <v>524</v>
      </c>
      <c r="N72" s="347" t="s">
        <v>525</v>
      </c>
      <c r="O72" s="347" t="s">
        <v>526</v>
      </c>
    </row>
    <row r="73" spans="2:30">
      <c r="B73" s="250"/>
      <c r="C73" s="246"/>
      <c r="D73" s="246"/>
      <c r="E73" s="246"/>
      <c r="F73" s="246"/>
      <c r="G73" s="1247" t="s">
        <v>561</v>
      </c>
      <c r="H73" s="1248"/>
      <c r="I73" s="1253" t="s">
        <v>559</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558</v>
      </c>
      <c r="J75" s="1233"/>
      <c r="K75" s="1225">
        <v>9.4</v>
      </c>
      <c r="L75" s="1225">
        <v>8.1999999999999993</v>
      </c>
      <c r="M75" s="1225">
        <v>6.8</v>
      </c>
      <c r="N75" s="1225">
        <v>6.3</v>
      </c>
      <c r="O75" s="1225">
        <v>6.7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560</v>
      </c>
      <c r="H77" s="1228"/>
      <c r="I77" s="1233" t="s">
        <v>559</v>
      </c>
      <c r="J77" s="1233"/>
      <c r="K77" s="1234">
        <v>64.7</v>
      </c>
      <c r="L77" s="1234">
        <v>55.2</v>
      </c>
      <c r="M77" s="1221">
        <v>54</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558</v>
      </c>
      <c r="J79" s="1223"/>
      <c r="K79" s="1224">
        <v>13.3</v>
      </c>
      <c r="L79" s="1224">
        <v>12.5</v>
      </c>
      <c r="M79" s="1224">
        <v>11.5</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197690</v>
      </c>
      <c r="E3" s="118"/>
      <c r="F3" s="119">
        <v>114097</v>
      </c>
      <c r="G3" s="120"/>
      <c r="H3" s="121"/>
    </row>
    <row r="4" spans="1:8">
      <c r="A4" s="122"/>
      <c r="B4" s="123"/>
      <c r="C4" s="124"/>
      <c r="D4" s="125">
        <v>95836</v>
      </c>
      <c r="E4" s="126"/>
      <c r="F4" s="127">
        <v>61630</v>
      </c>
      <c r="G4" s="128"/>
      <c r="H4" s="129"/>
    </row>
    <row r="5" spans="1:8">
      <c r="A5" s="110" t="s">
        <v>516</v>
      </c>
      <c r="B5" s="115"/>
      <c r="C5" s="116"/>
      <c r="D5" s="117">
        <v>523337</v>
      </c>
      <c r="E5" s="118"/>
      <c r="F5" s="119">
        <v>136577</v>
      </c>
      <c r="G5" s="120"/>
      <c r="H5" s="121"/>
    </row>
    <row r="6" spans="1:8">
      <c r="A6" s="122"/>
      <c r="B6" s="123"/>
      <c r="C6" s="124"/>
      <c r="D6" s="125">
        <v>99264</v>
      </c>
      <c r="E6" s="126"/>
      <c r="F6" s="127">
        <v>59645</v>
      </c>
      <c r="G6" s="128"/>
      <c r="H6" s="129"/>
    </row>
    <row r="7" spans="1:8">
      <c r="A7" s="110" t="s">
        <v>517</v>
      </c>
      <c r="B7" s="115"/>
      <c r="C7" s="116"/>
      <c r="D7" s="117">
        <v>495616</v>
      </c>
      <c r="E7" s="118"/>
      <c r="F7" s="119">
        <v>132212</v>
      </c>
      <c r="G7" s="120"/>
      <c r="H7" s="121"/>
    </row>
    <row r="8" spans="1:8">
      <c r="A8" s="122"/>
      <c r="B8" s="123"/>
      <c r="C8" s="124"/>
      <c r="D8" s="125">
        <v>223861</v>
      </c>
      <c r="E8" s="126"/>
      <c r="F8" s="127">
        <v>67114</v>
      </c>
      <c r="G8" s="128"/>
      <c r="H8" s="129"/>
    </row>
    <row r="9" spans="1:8">
      <c r="A9" s="110" t="s">
        <v>518</v>
      </c>
      <c r="B9" s="115"/>
      <c r="C9" s="116"/>
      <c r="D9" s="117">
        <v>465689</v>
      </c>
      <c r="E9" s="118"/>
      <c r="F9" s="119">
        <v>162193</v>
      </c>
      <c r="G9" s="120"/>
      <c r="H9" s="121"/>
    </row>
    <row r="10" spans="1:8">
      <c r="A10" s="122"/>
      <c r="B10" s="123"/>
      <c r="C10" s="124"/>
      <c r="D10" s="125">
        <v>316054</v>
      </c>
      <c r="E10" s="126"/>
      <c r="F10" s="127">
        <v>79985</v>
      </c>
      <c r="G10" s="128"/>
      <c r="H10" s="129"/>
    </row>
    <row r="11" spans="1:8">
      <c r="A11" s="110" t="s">
        <v>519</v>
      </c>
      <c r="B11" s="115"/>
      <c r="C11" s="116"/>
      <c r="D11" s="117">
        <v>343708</v>
      </c>
      <c r="E11" s="118"/>
      <c r="F11" s="119">
        <v>168868</v>
      </c>
      <c r="G11" s="120"/>
      <c r="H11" s="121"/>
    </row>
    <row r="12" spans="1:8">
      <c r="A12" s="122"/>
      <c r="B12" s="123"/>
      <c r="C12" s="130"/>
      <c r="D12" s="125">
        <v>244246</v>
      </c>
      <c r="E12" s="126"/>
      <c r="F12" s="127">
        <v>79360</v>
      </c>
      <c r="G12" s="128"/>
      <c r="H12" s="129"/>
    </row>
    <row r="13" spans="1:8">
      <c r="A13" s="110"/>
      <c r="B13" s="115"/>
      <c r="C13" s="131"/>
      <c r="D13" s="132">
        <v>405208</v>
      </c>
      <c r="E13" s="133"/>
      <c r="F13" s="134">
        <v>142789</v>
      </c>
      <c r="G13" s="135"/>
      <c r="H13" s="121"/>
    </row>
    <row r="14" spans="1:8">
      <c r="A14" s="122"/>
      <c r="B14" s="123"/>
      <c r="C14" s="124"/>
      <c r="D14" s="125">
        <v>195852</v>
      </c>
      <c r="E14" s="126"/>
      <c r="F14" s="127">
        <v>69547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0.4</v>
      </c>
      <c r="C19" s="136">
        <f>ROUND(VALUE(SUBSTITUTE(実質収支比率等に係る経年分析!G$48,"▲","-")),2)</f>
        <v>16.37</v>
      </c>
      <c r="D19" s="136">
        <f>ROUND(VALUE(SUBSTITUTE(実質収支比率等に係る経年分析!H$48,"▲","-")),2)</f>
        <v>4.5599999999999996</v>
      </c>
      <c r="E19" s="136">
        <f>ROUND(VALUE(SUBSTITUTE(実質収支比率等に係る経年分析!I$48,"▲","-")),2)</f>
        <v>17.36</v>
      </c>
      <c r="F19" s="136">
        <f>ROUND(VALUE(SUBSTITUTE(実質収支比率等に係る経年分析!J$48,"▲","-")),2)</f>
        <v>13.44</v>
      </c>
    </row>
    <row r="20" spans="1:11">
      <c r="A20" s="136" t="s">
        <v>44</v>
      </c>
      <c r="B20" s="136">
        <f>ROUND(VALUE(SUBSTITUTE(実質収支比率等に係る経年分析!F$47,"▲","-")),2)</f>
        <v>33.53</v>
      </c>
      <c r="C20" s="136">
        <f>ROUND(VALUE(SUBSTITUTE(実質収支比率等に係る経年分析!G$47,"▲","-")),2)</f>
        <v>30.02</v>
      </c>
      <c r="D20" s="136">
        <f>ROUND(VALUE(SUBSTITUTE(実質収支比率等に係る経年分析!H$47,"▲","-")),2)</f>
        <v>46.4</v>
      </c>
      <c r="E20" s="136">
        <f>ROUND(VALUE(SUBSTITUTE(実質収支比率等に係る経年分析!I$47,"▲","-")),2)</f>
        <v>35.81</v>
      </c>
      <c r="F20" s="136">
        <f>ROUND(VALUE(SUBSTITUTE(実質収支比率等に係る経年分析!J$47,"▲","-")),2)</f>
        <v>15.15</v>
      </c>
    </row>
    <row r="21" spans="1:11">
      <c r="A21" s="136" t="s">
        <v>45</v>
      </c>
      <c r="B21" s="136">
        <f>IF(ISNUMBER(VALUE(SUBSTITUTE(実質収支比率等に係る経年分析!F$49,"▲","-"))),ROUND(VALUE(SUBSTITUTE(実質収支比率等に係る経年分析!F$49,"▲","-")),2),NA())</f>
        <v>-3.22</v>
      </c>
      <c r="C21" s="136">
        <f>IF(ISNUMBER(VALUE(SUBSTITUTE(実質収支比率等に係る経年分析!G$49,"▲","-"))),ROUND(VALUE(SUBSTITUTE(実質収支比率等に係る経年分析!G$49,"▲","-")),2),NA())</f>
        <v>12.46</v>
      </c>
      <c r="D21" s="136">
        <f>IF(ISNUMBER(VALUE(SUBSTITUTE(実質収支比率等に係る経年分析!H$49,"▲","-"))),ROUND(VALUE(SUBSTITUTE(実質収支比率等に係る経年分析!H$49,"▲","-")),2),NA())</f>
        <v>3</v>
      </c>
      <c r="E21" s="136">
        <f>IF(ISNUMBER(VALUE(SUBSTITUTE(実質収支比率等に係る経年分析!I$49,"▲","-"))),ROUND(VALUE(SUBSTITUTE(実質収支比率等に係る経年分析!I$49,"▲","-")),2),NA())</f>
        <v>3.78</v>
      </c>
      <c r="F21" s="136">
        <f>IF(ISNUMBER(VALUE(SUBSTITUTE(実質収支比率等に係る経年分析!J$49,"▲","-"))),ROUND(VALUE(SUBSTITUTE(実質収支比率等に係る経年分析!J$49,"▲","-")),2),NA())</f>
        <v>-25.72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介護保険特別会計（サービス事業勘定）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国民健康保険特別会計（診療施設勘定）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観光事業特別会計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c r="A33" s="137" t="str">
        <f>IF(連結実質赤字比率に係る赤字・黒字の構成分析!C$37="",NA(),連結実質赤字比率に係る赤字・黒字の構成分析!C$37)</f>
        <v>介護保険特別会計（事業勘定）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0.56999999999999995</v>
      </c>
    </row>
    <row r="34" spans="1:16">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0.14000000000000001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0.64</v>
      </c>
    </row>
    <row r="35" spans="1:16">
      <c r="A35" s="137" t="str">
        <f>IF(連結実質赤字比率に係る赤字・黒字の構成分析!C$35="",NA(),連結実質赤字比率に係る赤字・黒字の構成分析!C$35)</f>
        <v>簡易水道特別会計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17.350000000000001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13.43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1091</v>
      </c>
      <c r="E42" s="138"/>
      <c r="F42" s="138"/>
      <c r="G42" s="138">
        <f>'実質公債費比率（分子）の構造'!L$52</f>
        <v>1070</v>
      </c>
      <c r="H42" s="138"/>
      <c r="I42" s="138"/>
      <c r="J42" s="138">
        <f>'実質公債費比率（分子）の構造'!M$52</f>
        <v>1076</v>
      </c>
      <c r="K42" s="138"/>
      <c r="L42" s="138"/>
      <c r="M42" s="138">
        <f>'実質公債費比率（分子）の構造'!N$52</f>
        <v>1109</v>
      </c>
      <c r="N42" s="138"/>
      <c r="O42" s="138"/>
      <c r="P42" s="138">
        <f>'実質公債費比率（分子）の構造'!O$52</f>
        <v>1085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35</v>
      </c>
      <c r="C44" s="138"/>
      <c r="D44" s="138"/>
      <c r="E44" s="138">
        <f>'実質公債費比率（分子）の構造'!L$50</f>
        <v>35</v>
      </c>
      <c r="F44" s="138"/>
      <c r="G44" s="138"/>
      <c r="H44" s="138">
        <f>'実質公債費比率（分子）の構造'!M$50</f>
        <v>33</v>
      </c>
      <c r="I44" s="138"/>
      <c r="J44" s="138"/>
      <c r="K44" s="138">
        <f>'実質公債費比率（分子）の構造'!N$50</f>
        <v>31</v>
      </c>
      <c r="L44" s="138"/>
      <c r="M44" s="138"/>
      <c r="N44" s="138">
        <f>'実質公債費比率（分子）の構造'!O$50</f>
        <v>26</v>
      </c>
      <c r="O44" s="138"/>
      <c r="P44" s="138"/>
    </row>
    <row r="45" spans="1:16">
      <c r="A45" s="138" t="s">
        <v>55</v>
      </c>
      <c r="B45" s="138">
        <f>'実質公債費比率（分子）の構造'!K$49</f>
        <v>20</v>
      </c>
      <c r="C45" s="138"/>
      <c r="D45" s="138"/>
      <c r="E45" s="138">
        <f>'実質公債費比率（分子）の構造'!L$49</f>
        <v>16</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c r="A46" s="138" t="s">
        <v>56</v>
      </c>
      <c r="B46" s="138">
        <f>'実質公債費比率（分子）の構造'!K$48</f>
        <v>181</v>
      </c>
      <c r="C46" s="138"/>
      <c r="D46" s="138"/>
      <c r="E46" s="138">
        <f>'実質公債費比率（分子）の構造'!L$48</f>
        <v>185</v>
      </c>
      <c r="F46" s="138"/>
      <c r="G46" s="138"/>
      <c r="H46" s="138">
        <f>'実質公債費比率（分子）の構造'!M$48</f>
        <v>186</v>
      </c>
      <c r="I46" s="138"/>
      <c r="J46" s="138"/>
      <c r="K46" s="138">
        <f>'実質公債費比率（分子）の構造'!N$48</f>
        <v>187</v>
      </c>
      <c r="L46" s="138"/>
      <c r="M46" s="138"/>
      <c r="N46" s="138">
        <f>'実質公債費比率（分子）の構造'!O$48</f>
        <v>211</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1214</v>
      </c>
      <c r="C49" s="138"/>
      <c r="D49" s="138"/>
      <c r="E49" s="138">
        <f>'実質公債費比率（分子）の構造'!L$45</f>
        <v>1139</v>
      </c>
      <c r="F49" s="138"/>
      <c r="G49" s="138"/>
      <c r="H49" s="138">
        <f>'実質公債費比率（分子）の構造'!M$45</f>
        <v>1133</v>
      </c>
      <c r="I49" s="138"/>
      <c r="J49" s="138"/>
      <c r="K49" s="138">
        <f>'実質公債費比率（分子）の構造'!N$45</f>
        <v>1177</v>
      </c>
      <c r="L49" s="138"/>
      <c r="M49" s="138"/>
      <c r="N49" s="138">
        <f>'実質公債費比率（分子）の構造'!O$45</f>
        <v>1190</v>
      </c>
      <c r="O49" s="138"/>
      <c r="P49" s="138"/>
    </row>
    <row r="50" spans="1:16">
      <c r="A50" s="138" t="s">
        <v>60</v>
      </c>
      <c r="B50" s="138" t="e">
        <f>NA()</f>
        <v>#N/A</v>
      </c>
      <c r="C50" s="138">
        <f>IF(ISNUMBER('実質公債費比率（分子）の構造'!K$53),'実質公債費比率（分子）の構造'!K$53,NA())</f>
        <v>359</v>
      </c>
      <c r="D50" s="138" t="e">
        <f>NA()</f>
        <v>#N/A</v>
      </c>
      <c r="E50" s="138" t="e">
        <f>NA()</f>
        <v>#N/A</v>
      </c>
      <c r="F50" s="138">
        <f>IF(ISNUMBER('実質公債費比率（分子）の構造'!L$53),'実質公債費比率（分子）の構造'!L$53,NA())</f>
        <v>305</v>
      </c>
      <c r="G50" s="138" t="e">
        <f>NA()</f>
        <v>#N/A</v>
      </c>
      <c r="H50" s="138" t="e">
        <f>NA()</f>
        <v>#N/A</v>
      </c>
      <c r="I50" s="138">
        <f>IF(ISNUMBER('実質公債費比率（分子）の構造'!M$53),'実質公債費比率（分子）の構造'!M$53,NA())</f>
        <v>279</v>
      </c>
      <c r="J50" s="138" t="e">
        <f>NA()</f>
        <v>#N/A</v>
      </c>
      <c r="K50" s="138" t="e">
        <f>NA()</f>
        <v>#N/A</v>
      </c>
      <c r="L50" s="138">
        <f>IF(ISNUMBER('実質公債費比率（分子）の構造'!N$53),'実質公債費比率（分子）の構造'!N$53,NA())</f>
        <v>289</v>
      </c>
      <c r="M50" s="138" t="e">
        <f>NA()</f>
        <v>#N/A</v>
      </c>
      <c r="N50" s="138" t="e">
        <f>NA()</f>
        <v>#N/A</v>
      </c>
      <c r="O50" s="138">
        <f>IF(ISNUMBER('実質公債費比率（分子）の構造'!O$53),'実質公債費比率（分子）の構造'!O$53,NA())</f>
        <v>345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9083</v>
      </c>
      <c r="E56" s="137"/>
      <c r="F56" s="137"/>
      <c r="G56" s="137">
        <f>'将来負担比率（分子）の構造'!J$52</f>
        <v>9967</v>
      </c>
      <c r="H56" s="137"/>
      <c r="I56" s="137"/>
      <c r="J56" s="137">
        <f>'将来負担比率（分子）の構造'!K$52</f>
        <v>10790</v>
      </c>
      <c r="K56" s="137"/>
      <c r="L56" s="137"/>
      <c r="M56" s="137">
        <f>'将来負担比率（分子）の構造'!L$52</f>
        <v>11113</v>
      </c>
      <c r="N56" s="137"/>
      <c r="O56" s="137"/>
      <c r="P56" s="137">
        <f>'将来負担比率（分子）の構造'!M$52</f>
        <v>11540</v>
      </c>
    </row>
    <row r="57" spans="1:16">
      <c r="A57" s="137" t="s">
        <v>36</v>
      </c>
      <c r="B57" s="137"/>
      <c r="C57" s="137"/>
      <c r="D57" s="137">
        <f>'将来負担比率（分子）の構造'!I$51</f>
        <v>126</v>
      </c>
      <c r="E57" s="137"/>
      <c r="F57" s="137"/>
      <c r="G57" s="137">
        <f>'将来負担比率（分子）の構造'!J$51</f>
        <v>109</v>
      </c>
      <c r="H57" s="137"/>
      <c r="I57" s="137"/>
      <c r="J57" s="137">
        <f>'将来負担比率（分子）の構造'!K$51</f>
        <v>93</v>
      </c>
      <c r="K57" s="137"/>
      <c r="L57" s="137"/>
      <c r="M57" s="137">
        <f>'将来負担比率（分子）の構造'!L$51</f>
        <v>80</v>
      </c>
      <c r="N57" s="137"/>
      <c r="O57" s="137"/>
      <c r="P57" s="137">
        <f>'将来負担比率（分子）の構造'!M$51</f>
        <v>69</v>
      </c>
    </row>
    <row r="58" spans="1:16">
      <c r="A58" s="137" t="s">
        <v>35</v>
      </c>
      <c r="B58" s="137"/>
      <c r="C58" s="137"/>
      <c r="D58" s="137">
        <f>'将来負担比率（分子）の構造'!I$50</f>
        <v>7054</v>
      </c>
      <c r="E58" s="137"/>
      <c r="F58" s="137"/>
      <c r="G58" s="137">
        <f>'将来負担比率（分子）の構造'!J$50</f>
        <v>6793</v>
      </c>
      <c r="H58" s="137"/>
      <c r="I58" s="137"/>
      <c r="J58" s="137">
        <f>'将来負担比率（分子）の構造'!K$50</f>
        <v>7301</v>
      </c>
      <c r="K58" s="137"/>
      <c r="L58" s="137"/>
      <c r="M58" s="137">
        <f>'将来負担比率（分子）の構造'!L$50</f>
        <v>6954</v>
      </c>
      <c r="N58" s="137"/>
      <c r="O58" s="137"/>
      <c r="P58" s="137">
        <f>'将来負担比率（分子）の構造'!M$50</f>
        <v>5696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25</v>
      </c>
      <c r="C61" s="137"/>
      <c r="D61" s="137"/>
      <c r="E61" s="137">
        <f>'将来負担比率（分子）の構造'!J$46</f>
        <v>18</v>
      </c>
      <c r="F61" s="137"/>
      <c r="G61" s="137"/>
      <c r="H61" s="137">
        <f>'将来負担比率（分子）の構造'!K$46</f>
        <v>12</v>
      </c>
      <c r="I61" s="137"/>
      <c r="J61" s="137"/>
      <c r="K61" s="137">
        <f>'将来負担比率（分子）の構造'!L$46</f>
        <v>6</v>
      </c>
      <c r="L61" s="137"/>
      <c r="M61" s="137"/>
      <c r="N61" s="137">
        <f>'将来負担比率（分子）の構造'!M$46</f>
        <v>3</v>
      </c>
      <c r="O61" s="137"/>
      <c r="P61" s="137"/>
    </row>
    <row r="62" spans="1:16">
      <c r="A62" s="137" t="s">
        <v>29</v>
      </c>
      <c r="B62" s="137">
        <f>'将来負担比率（分子）の構造'!I$45</f>
        <v>1586</v>
      </c>
      <c r="C62" s="137"/>
      <c r="D62" s="137"/>
      <c r="E62" s="137">
        <f>'将来負担比率（分子）の構造'!J$45</f>
        <v>1471</v>
      </c>
      <c r="F62" s="137"/>
      <c r="G62" s="137"/>
      <c r="H62" s="137">
        <f>'将来負担比率（分子）の構造'!K$45</f>
        <v>1275</v>
      </c>
      <c r="I62" s="137"/>
      <c r="J62" s="137"/>
      <c r="K62" s="137">
        <f>'将来負担比率（分子）の構造'!L$45</f>
        <v>1083</v>
      </c>
      <c r="L62" s="137"/>
      <c r="M62" s="137"/>
      <c r="N62" s="137">
        <f>'将来負担比率（分子）の構造'!M$45</f>
        <v>1019</v>
      </c>
      <c r="O62" s="137"/>
      <c r="P62" s="137"/>
    </row>
    <row r="63" spans="1:16">
      <c r="A63" s="137" t="s">
        <v>28</v>
      </c>
      <c r="B63" s="137">
        <f>'将来負担比率（分子）の構造'!I$44</f>
        <v>41</v>
      </c>
      <c r="C63" s="137"/>
      <c r="D63" s="137"/>
      <c r="E63" s="137">
        <f>'将来負担比率（分子）の構造'!J$44</f>
        <v>26</v>
      </c>
      <c r="F63" s="137"/>
      <c r="G63" s="137"/>
      <c r="H63" s="137">
        <f>'将来負担比率（分子）の構造'!K$44</f>
        <v>24</v>
      </c>
      <c r="I63" s="137"/>
      <c r="J63" s="137"/>
      <c r="K63" s="137">
        <f>'将来負担比率（分子）の構造'!L$44</f>
        <v>21</v>
      </c>
      <c r="L63" s="137"/>
      <c r="M63" s="137"/>
      <c r="N63" s="137">
        <f>'将来負担比率（分子）の構造'!M$44</f>
        <v>19</v>
      </c>
      <c r="O63" s="137"/>
      <c r="P63" s="137"/>
    </row>
    <row r="64" spans="1:16">
      <c r="A64" s="137" t="s">
        <v>27</v>
      </c>
      <c r="B64" s="137">
        <f>'将来負担比率（分子）の構造'!I$43</f>
        <v>2097</v>
      </c>
      <c r="C64" s="137"/>
      <c r="D64" s="137"/>
      <c r="E64" s="137">
        <f>'将来負担比率（分子）の構造'!J$43</f>
        <v>1818</v>
      </c>
      <c r="F64" s="137"/>
      <c r="G64" s="137"/>
      <c r="H64" s="137">
        <f>'将来負担比率（分子）の構造'!K$43</f>
        <v>1878</v>
      </c>
      <c r="I64" s="137"/>
      <c r="J64" s="137"/>
      <c r="K64" s="137">
        <f>'将来負担比率（分子）の構造'!L$43</f>
        <v>1892</v>
      </c>
      <c r="L64" s="137"/>
      <c r="M64" s="137"/>
      <c r="N64" s="137">
        <f>'将来負担比率（分子）の構造'!M$43</f>
        <v>1784</v>
      </c>
      <c r="O64" s="137"/>
      <c r="P64" s="137"/>
    </row>
    <row r="65" spans="1:16">
      <c r="A65" s="137" t="s">
        <v>26</v>
      </c>
      <c r="B65" s="137">
        <f>'将来負担比率（分子）の構造'!I$42</f>
        <v>243</v>
      </c>
      <c r="C65" s="137"/>
      <c r="D65" s="137"/>
      <c r="E65" s="137">
        <f>'将来負担比率（分子）の構造'!J$42</f>
        <v>223</v>
      </c>
      <c r="F65" s="137"/>
      <c r="G65" s="137"/>
      <c r="H65" s="137">
        <f>'将来負担比率（分子）の構造'!K$42</f>
        <v>204</v>
      </c>
      <c r="I65" s="137"/>
      <c r="J65" s="137"/>
      <c r="K65" s="137">
        <f>'将来負担比率（分子）の構造'!L$42</f>
        <v>185</v>
      </c>
      <c r="L65" s="137"/>
      <c r="M65" s="137"/>
      <c r="N65" s="137">
        <f>'将来負担比率（分子）の構造'!M$42</f>
        <v>167</v>
      </c>
      <c r="O65" s="137"/>
      <c r="P65" s="137"/>
    </row>
    <row r="66" spans="1:16">
      <c r="A66" s="137" t="s">
        <v>25</v>
      </c>
      <c r="B66" s="137">
        <f>'将来負担比率（分子）の構造'!I$41</f>
        <v>10772</v>
      </c>
      <c r="C66" s="137"/>
      <c r="D66" s="137"/>
      <c r="E66" s="137">
        <f>'将来負担比率（分子）の構造'!J$41</f>
        <v>12035</v>
      </c>
      <c r="F66" s="137"/>
      <c r="G66" s="137"/>
      <c r="H66" s="137">
        <f>'将来負担比率（分子）の構造'!K$41</f>
        <v>12590</v>
      </c>
      <c r="I66" s="137"/>
      <c r="J66" s="137"/>
      <c r="K66" s="137">
        <f>'将来負担比率（分子）の構造'!L$41</f>
        <v>13422</v>
      </c>
      <c r="L66" s="137"/>
      <c r="M66" s="137"/>
      <c r="N66" s="137">
        <f>'将来負担比率（分子）の構造'!M$41</f>
        <v>14156</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713646</v>
      </c>
      <c r="S5" s="615"/>
      <c r="T5" s="615"/>
      <c r="U5" s="615"/>
      <c r="V5" s="615"/>
      <c r="W5" s="615"/>
      <c r="X5" s="615"/>
      <c r="Y5" s="616"/>
      <c r="Z5" s="617">
        <v>3.9</v>
      </c>
      <c r="AA5" s="617"/>
      <c r="AB5" s="617"/>
      <c r="AC5" s="617"/>
      <c r="AD5" s="618">
        <v>713646</v>
      </c>
      <c r="AE5" s="618"/>
      <c r="AF5" s="618"/>
      <c r="AG5" s="618"/>
      <c r="AH5" s="618"/>
      <c r="AI5" s="618"/>
      <c r="AJ5" s="618"/>
      <c r="AK5" s="618"/>
      <c r="AL5" s="619">
        <v>13.3</v>
      </c>
      <c r="AM5" s="620"/>
      <c r="AN5" s="620"/>
      <c r="AO5" s="621"/>
      <c r="AP5" s="611" t="s">
        <v>208</v>
      </c>
      <c r="AQ5" s="612"/>
      <c r="AR5" s="612"/>
      <c r="AS5" s="612"/>
      <c r="AT5" s="612"/>
      <c r="AU5" s="612"/>
      <c r="AV5" s="612"/>
      <c r="AW5" s="612"/>
      <c r="AX5" s="612"/>
      <c r="AY5" s="612"/>
      <c r="AZ5" s="612"/>
      <c r="BA5" s="612"/>
      <c r="BB5" s="612"/>
      <c r="BC5" s="612"/>
      <c r="BD5" s="612"/>
      <c r="BE5" s="612"/>
      <c r="BF5" s="613"/>
      <c r="BG5" s="625">
        <v>713646</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81900</v>
      </c>
      <c r="S6" s="626"/>
      <c r="T6" s="626"/>
      <c r="U6" s="626"/>
      <c r="V6" s="626"/>
      <c r="W6" s="626"/>
      <c r="X6" s="626"/>
      <c r="Y6" s="627"/>
      <c r="Z6" s="628">
        <v>0.5</v>
      </c>
      <c r="AA6" s="628"/>
      <c r="AB6" s="628"/>
      <c r="AC6" s="628"/>
      <c r="AD6" s="629">
        <v>81900</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713646</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87177</v>
      </c>
      <c r="CS6" s="626"/>
      <c r="CT6" s="626"/>
      <c r="CU6" s="626"/>
      <c r="CV6" s="626"/>
      <c r="CW6" s="626"/>
      <c r="CX6" s="626"/>
      <c r="CY6" s="627"/>
      <c r="CZ6" s="628">
        <v>0.6</v>
      </c>
      <c r="DA6" s="628"/>
      <c r="DB6" s="628"/>
      <c r="DC6" s="628"/>
      <c r="DD6" s="634" t="s">
        <v>209</v>
      </c>
      <c r="DE6" s="626"/>
      <c r="DF6" s="626"/>
      <c r="DG6" s="626"/>
      <c r="DH6" s="626"/>
      <c r="DI6" s="626"/>
      <c r="DJ6" s="626"/>
      <c r="DK6" s="626"/>
      <c r="DL6" s="626"/>
      <c r="DM6" s="626"/>
      <c r="DN6" s="626"/>
      <c r="DO6" s="626"/>
      <c r="DP6" s="627"/>
      <c r="DQ6" s="634">
        <v>87177</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441</v>
      </c>
      <c r="S7" s="626"/>
      <c r="T7" s="626"/>
      <c r="U7" s="626"/>
      <c r="V7" s="626"/>
      <c r="W7" s="626"/>
      <c r="X7" s="626"/>
      <c r="Y7" s="627"/>
      <c r="Z7" s="628">
        <v>0</v>
      </c>
      <c r="AA7" s="628"/>
      <c r="AB7" s="628"/>
      <c r="AC7" s="628"/>
      <c r="AD7" s="629">
        <v>441</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303409</v>
      </c>
      <c r="BH7" s="626"/>
      <c r="BI7" s="626"/>
      <c r="BJ7" s="626"/>
      <c r="BK7" s="626"/>
      <c r="BL7" s="626"/>
      <c r="BM7" s="626"/>
      <c r="BN7" s="627"/>
      <c r="BO7" s="628">
        <v>42.5</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2993702</v>
      </c>
      <c r="CS7" s="626"/>
      <c r="CT7" s="626"/>
      <c r="CU7" s="626"/>
      <c r="CV7" s="626"/>
      <c r="CW7" s="626"/>
      <c r="CX7" s="626"/>
      <c r="CY7" s="627"/>
      <c r="CZ7" s="628">
        <v>20.399999999999999</v>
      </c>
      <c r="DA7" s="628"/>
      <c r="DB7" s="628"/>
      <c r="DC7" s="628"/>
      <c r="DD7" s="634">
        <v>225368</v>
      </c>
      <c r="DE7" s="626"/>
      <c r="DF7" s="626"/>
      <c r="DG7" s="626"/>
      <c r="DH7" s="626"/>
      <c r="DI7" s="626"/>
      <c r="DJ7" s="626"/>
      <c r="DK7" s="626"/>
      <c r="DL7" s="626"/>
      <c r="DM7" s="626"/>
      <c r="DN7" s="626"/>
      <c r="DO7" s="626"/>
      <c r="DP7" s="627"/>
      <c r="DQ7" s="634">
        <v>2364043</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1104</v>
      </c>
      <c r="S8" s="626"/>
      <c r="T8" s="626"/>
      <c r="U8" s="626"/>
      <c r="V8" s="626"/>
      <c r="W8" s="626"/>
      <c r="X8" s="626"/>
      <c r="Y8" s="627"/>
      <c r="Z8" s="628">
        <v>0</v>
      </c>
      <c r="AA8" s="628"/>
      <c r="AB8" s="628"/>
      <c r="AC8" s="628"/>
      <c r="AD8" s="629">
        <v>1104</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13231</v>
      </c>
      <c r="BH8" s="626"/>
      <c r="BI8" s="626"/>
      <c r="BJ8" s="626"/>
      <c r="BK8" s="626"/>
      <c r="BL8" s="626"/>
      <c r="BM8" s="626"/>
      <c r="BN8" s="627"/>
      <c r="BO8" s="628">
        <v>1.9</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3002496</v>
      </c>
      <c r="CS8" s="626"/>
      <c r="CT8" s="626"/>
      <c r="CU8" s="626"/>
      <c r="CV8" s="626"/>
      <c r="CW8" s="626"/>
      <c r="CX8" s="626"/>
      <c r="CY8" s="627"/>
      <c r="CZ8" s="628">
        <v>20.5</v>
      </c>
      <c r="DA8" s="628"/>
      <c r="DB8" s="628"/>
      <c r="DC8" s="628"/>
      <c r="DD8" s="634">
        <v>865494</v>
      </c>
      <c r="DE8" s="626"/>
      <c r="DF8" s="626"/>
      <c r="DG8" s="626"/>
      <c r="DH8" s="626"/>
      <c r="DI8" s="626"/>
      <c r="DJ8" s="626"/>
      <c r="DK8" s="626"/>
      <c r="DL8" s="626"/>
      <c r="DM8" s="626"/>
      <c r="DN8" s="626"/>
      <c r="DO8" s="626"/>
      <c r="DP8" s="627"/>
      <c r="DQ8" s="634">
        <v>1283223</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620</v>
      </c>
      <c r="S9" s="626"/>
      <c r="T9" s="626"/>
      <c r="U9" s="626"/>
      <c r="V9" s="626"/>
      <c r="W9" s="626"/>
      <c r="X9" s="626"/>
      <c r="Y9" s="627"/>
      <c r="Z9" s="628">
        <v>0</v>
      </c>
      <c r="AA9" s="628"/>
      <c r="AB9" s="628"/>
      <c r="AC9" s="628"/>
      <c r="AD9" s="629">
        <v>620</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238116</v>
      </c>
      <c r="BH9" s="626"/>
      <c r="BI9" s="626"/>
      <c r="BJ9" s="626"/>
      <c r="BK9" s="626"/>
      <c r="BL9" s="626"/>
      <c r="BM9" s="626"/>
      <c r="BN9" s="627"/>
      <c r="BO9" s="628">
        <v>33.4</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1442949</v>
      </c>
      <c r="CS9" s="626"/>
      <c r="CT9" s="626"/>
      <c r="CU9" s="626"/>
      <c r="CV9" s="626"/>
      <c r="CW9" s="626"/>
      <c r="CX9" s="626"/>
      <c r="CY9" s="627"/>
      <c r="CZ9" s="628">
        <v>9.8000000000000007</v>
      </c>
      <c r="DA9" s="628"/>
      <c r="DB9" s="628"/>
      <c r="DC9" s="628"/>
      <c r="DD9" s="634">
        <v>467453</v>
      </c>
      <c r="DE9" s="626"/>
      <c r="DF9" s="626"/>
      <c r="DG9" s="626"/>
      <c r="DH9" s="626"/>
      <c r="DI9" s="626"/>
      <c r="DJ9" s="626"/>
      <c r="DK9" s="626"/>
      <c r="DL9" s="626"/>
      <c r="DM9" s="626"/>
      <c r="DN9" s="626"/>
      <c r="DO9" s="626"/>
      <c r="DP9" s="627"/>
      <c r="DQ9" s="634">
        <v>896047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165481</v>
      </c>
      <c r="S10" s="626"/>
      <c r="T10" s="626"/>
      <c r="U10" s="626"/>
      <c r="V10" s="626"/>
      <c r="W10" s="626"/>
      <c r="X10" s="626"/>
      <c r="Y10" s="627"/>
      <c r="Z10" s="628">
        <v>0.9</v>
      </c>
      <c r="AA10" s="628"/>
      <c r="AB10" s="628"/>
      <c r="AC10" s="628"/>
      <c r="AD10" s="629">
        <v>165481</v>
      </c>
      <c r="AE10" s="629"/>
      <c r="AF10" s="629"/>
      <c r="AG10" s="629"/>
      <c r="AH10" s="629"/>
      <c r="AI10" s="629"/>
      <c r="AJ10" s="629"/>
      <c r="AK10" s="629"/>
      <c r="AL10" s="630">
        <v>3.1</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22392</v>
      </c>
      <c r="BH10" s="626"/>
      <c r="BI10" s="626"/>
      <c r="BJ10" s="626"/>
      <c r="BK10" s="626"/>
      <c r="BL10" s="626"/>
      <c r="BM10" s="626"/>
      <c r="BN10" s="627"/>
      <c r="BO10" s="628">
        <v>3.1</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80602</v>
      </c>
      <c r="CS10" s="626"/>
      <c r="CT10" s="626"/>
      <c r="CU10" s="626"/>
      <c r="CV10" s="626"/>
      <c r="CW10" s="626"/>
      <c r="CX10" s="626"/>
      <c r="CY10" s="627"/>
      <c r="CZ10" s="628">
        <v>0.5</v>
      </c>
      <c r="DA10" s="628"/>
      <c r="DB10" s="628"/>
      <c r="DC10" s="628"/>
      <c r="DD10" s="634" t="s">
        <v>221</v>
      </c>
      <c r="DE10" s="626"/>
      <c r="DF10" s="626"/>
      <c r="DG10" s="626"/>
      <c r="DH10" s="626"/>
      <c r="DI10" s="626"/>
      <c r="DJ10" s="626"/>
      <c r="DK10" s="626"/>
      <c r="DL10" s="626"/>
      <c r="DM10" s="626"/>
      <c r="DN10" s="626"/>
      <c r="DO10" s="626"/>
      <c r="DP10" s="627"/>
      <c r="DQ10" s="634">
        <v>777</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221</v>
      </c>
      <c r="S11" s="626"/>
      <c r="T11" s="626"/>
      <c r="U11" s="626"/>
      <c r="V11" s="626"/>
      <c r="W11" s="626"/>
      <c r="X11" s="626"/>
      <c r="Y11" s="627"/>
      <c r="Z11" s="628" t="s">
        <v>221</v>
      </c>
      <c r="AA11" s="628"/>
      <c r="AB11" s="628"/>
      <c r="AC11" s="628"/>
      <c r="AD11" s="629" t="s">
        <v>221</v>
      </c>
      <c r="AE11" s="629"/>
      <c r="AF11" s="629"/>
      <c r="AG11" s="629"/>
      <c r="AH11" s="629"/>
      <c r="AI11" s="629"/>
      <c r="AJ11" s="629"/>
      <c r="AK11" s="629"/>
      <c r="AL11" s="630" t="s">
        <v>221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29670</v>
      </c>
      <c r="BH11" s="626"/>
      <c r="BI11" s="626"/>
      <c r="BJ11" s="626"/>
      <c r="BK11" s="626"/>
      <c r="BL11" s="626"/>
      <c r="BM11" s="626"/>
      <c r="BN11" s="627"/>
      <c r="BO11" s="628">
        <v>4.2</v>
      </c>
      <c r="BP11" s="628"/>
      <c r="BQ11" s="628"/>
      <c r="BR11" s="628"/>
      <c r="BS11" s="634" t="s">
        <v>221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996595</v>
      </c>
      <c r="CS11" s="626"/>
      <c r="CT11" s="626"/>
      <c r="CU11" s="626"/>
      <c r="CV11" s="626"/>
      <c r="CW11" s="626"/>
      <c r="CX11" s="626"/>
      <c r="CY11" s="627"/>
      <c r="CZ11" s="628">
        <v>6.8</v>
      </c>
      <c r="DA11" s="628"/>
      <c r="DB11" s="628"/>
      <c r="DC11" s="628"/>
      <c r="DD11" s="634">
        <v>576431</v>
      </c>
      <c r="DE11" s="626"/>
      <c r="DF11" s="626"/>
      <c r="DG11" s="626"/>
      <c r="DH11" s="626"/>
      <c r="DI11" s="626"/>
      <c r="DJ11" s="626"/>
      <c r="DK11" s="626"/>
      <c r="DL11" s="626"/>
      <c r="DM11" s="626"/>
      <c r="DN11" s="626"/>
      <c r="DO11" s="626"/>
      <c r="DP11" s="627"/>
      <c r="DQ11" s="634">
        <v>364996</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314127</v>
      </c>
      <c r="BH12" s="626"/>
      <c r="BI12" s="626"/>
      <c r="BJ12" s="626"/>
      <c r="BK12" s="626"/>
      <c r="BL12" s="626"/>
      <c r="BM12" s="626"/>
      <c r="BN12" s="627"/>
      <c r="BO12" s="628">
        <v>44</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487909</v>
      </c>
      <c r="CS12" s="626"/>
      <c r="CT12" s="626"/>
      <c r="CU12" s="626"/>
      <c r="CV12" s="626"/>
      <c r="CW12" s="626"/>
      <c r="CX12" s="626"/>
      <c r="CY12" s="627"/>
      <c r="CZ12" s="628">
        <v>3.3</v>
      </c>
      <c r="DA12" s="628"/>
      <c r="DB12" s="628"/>
      <c r="DC12" s="628"/>
      <c r="DD12" s="634">
        <v>159827</v>
      </c>
      <c r="DE12" s="626"/>
      <c r="DF12" s="626"/>
      <c r="DG12" s="626"/>
      <c r="DH12" s="626"/>
      <c r="DI12" s="626"/>
      <c r="DJ12" s="626"/>
      <c r="DK12" s="626"/>
      <c r="DL12" s="626"/>
      <c r="DM12" s="626"/>
      <c r="DN12" s="626"/>
      <c r="DO12" s="626"/>
      <c r="DP12" s="627"/>
      <c r="DQ12" s="634">
        <v>183172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10067</v>
      </c>
      <c r="S13" s="626"/>
      <c r="T13" s="626"/>
      <c r="U13" s="626"/>
      <c r="V13" s="626"/>
      <c r="W13" s="626"/>
      <c r="X13" s="626"/>
      <c r="Y13" s="627"/>
      <c r="Z13" s="628">
        <v>0.1</v>
      </c>
      <c r="AA13" s="628"/>
      <c r="AB13" s="628"/>
      <c r="AC13" s="628"/>
      <c r="AD13" s="629">
        <v>10067</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307072</v>
      </c>
      <c r="BH13" s="626"/>
      <c r="BI13" s="626"/>
      <c r="BJ13" s="626"/>
      <c r="BK13" s="626"/>
      <c r="BL13" s="626"/>
      <c r="BM13" s="626"/>
      <c r="BN13" s="627"/>
      <c r="BO13" s="628">
        <v>43</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854364</v>
      </c>
      <c r="CS13" s="626"/>
      <c r="CT13" s="626"/>
      <c r="CU13" s="626"/>
      <c r="CV13" s="626"/>
      <c r="CW13" s="626"/>
      <c r="CX13" s="626"/>
      <c r="CY13" s="627"/>
      <c r="CZ13" s="628">
        <v>5.8</v>
      </c>
      <c r="DA13" s="628"/>
      <c r="DB13" s="628"/>
      <c r="DC13" s="628"/>
      <c r="DD13" s="634">
        <v>486931</v>
      </c>
      <c r="DE13" s="626"/>
      <c r="DF13" s="626"/>
      <c r="DG13" s="626"/>
      <c r="DH13" s="626"/>
      <c r="DI13" s="626"/>
      <c r="DJ13" s="626"/>
      <c r="DK13" s="626"/>
      <c r="DL13" s="626"/>
      <c r="DM13" s="626"/>
      <c r="DN13" s="626"/>
      <c r="DO13" s="626"/>
      <c r="DP13" s="627"/>
      <c r="DQ13" s="634">
        <v>483036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31492</v>
      </c>
      <c r="BH14" s="626"/>
      <c r="BI14" s="626"/>
      <c r="BJ14" s="626"/>
      <c r="BK14" s="626"/>
      <c r="BL14" s="626"/>
      <c r="BM14" s="626"/>
      <c r="BN14" s="627"/>
      <c r="BO14" s="628">
        <v>4.4000000000000004</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790823</v>
      </c>
      <c r="CS14" s="626"/>
      <c r="CT14" s="626"/>
      <c r="CU14" s="626"/>
      <c r="CV14" s="626"/>
      <c r="CW14" s="626"/>
      <c r="CX14" s="626"/>
      <c r="CY14" s="627"/>
      <c r="CZ14" s="628">
        <v>5.4</v>
      </c>
      <c r="DA14" s="628"/>
      <c r="DB14" s="628"/>
      <c r="DC14" s="628"/>
      <c r="DD14" s="634">
        <v>328009</v>
      </c>
      <c r="DE14" s="626"/>
      <c r="DF14" s="626"/>
      <c r="DG14" s="626"/>
      <c r="DH14" s="626"/>
      <c r="DI14" s="626"/>
      <c r="DJ14" s="626"/>
      <c r="DK14" s="626"/>
      <c r="DL14" s="626"/>
      <c r="DM14" s="626"/>
      <c r="DN14" s="626"/>
      <c r="DO14" s="626"/>
      <c r="DP14" s="627"/>
      <c r="DQ14" s="634">
        <v>371573</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1086</v>
      </c>
      <c r="S15" s="626"/>
      <c r="T15" s="626"/>
      <c r="U15" s="626"/>
      <c r="V15" s="626"/>
      <c r="W15" s="626"/>
      <c r="X15" s="626"/>
      <c r="Y15" s="627"/>
      <c r="Z15" s="628">
        <v>0</v>
      </c>
      <c r="AA15" s="628"/>
      <c r="AB15" s="628"/>
      <c r="AC15" s="628"/>
      <c r="AD15" s="629">
        <v>1086</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64618</v>
      </c>
      <c r="BH15" s="626"/>
      <c r="BI15" s="626"/>
      <c r="BJ15" s="626"/>
      <c r="BK15" s="626"/>
      <c r="BL15" s="626"/>
      <c r="BM15" s="626"/>
      <c r="BN15" s="627"/>
      <c r="BO15" s="628">
        <v>9.1</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911072</v>
      </c>
      <c r="CS15" s="626"/>
      <c r="CT15" s="626"/>
      <c r="CU15" s="626"/>
      <c r="CV15" s="626"/>
      <c r="CW15" s="626"/>
      <c r="CX15" s="626"/>
      <c r="CY15" s="627"/>
      <c r="CZ15" s="628">
        <v>6.2</v>
      </c>
      <c r="DA15" s="628"/>
      <c r="DB15" s="628"/>
      <c r="DC15" s="628"/>
      <c r="DD15" s="634">
        <v>273263</v>
      </c>
      <c r="DE15" s="626"/>
      <c r="DF15" s="626"/>
      <c r="DG15" s="626"/>
      <c r="DH15" s="626"/>
      <c r="DI15" s="626"/>
      <c r="DJ15" s="626"/>
      <c r="DK15" s="626"/>
      <c r="DL15" s="626"/>
      <c r="DM15" s="626"/>
      <c r="DN15" s="626"/>
      <c r="DO15" s="626"/>
      <c r="DP15" s="627"/>
      <c r="DQ15" s="634">
        <v>607864</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7502019</v>
      </c>
      <c r="S16" s="626"/>
      <c r="T16" s="626"/>
      <c r="U16" s="626"/>
      <c r="V16" s="626"/>
      <c r="W16" s="626"/>
      <c r="X16" s="626"/>
      <c r="Y16" s="627"/>
      <c r="Z16" s="628">
        <v>41.5</v>
      </c>
      <c r="AA16" s="628"/>
      <c r="AB16" s="628"/>
      <c r="AC16" s="628"/>
      <c r="AD16" s="629">
        <v>4356029</v>
      </c>
      <c r="AE16" s="629"/>
      <c r="AF16" s="629"/>
      <c r="AG16" s="629"/>
      <c r="AH16" s="629"/>
      <c r="AI16" s="629"/>
      <c r="AJ16" s="629"/>
      <c r="AK16" s="629"/>
      <c r="AL16" s="630">
        <v>81.099999999999994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1841398</v>
      </c>
      <c r="CS16" s="626"/>
      <c r="CT16" s="626"/>
      <c r="CU16" s="626"/>
      <c r="CV16" s="626"/>
      <c r="CW16" s="626"/>
      <c r="CX16" s="626"/>
      <c r="CY16" s="627"/>
      <c r="CZ16" s="628">
        <v>12.5</v>
      </c>
      <c r="DA16" s="628"/>
      <c r="DB16" s="628"/>
      <c r="DC16" s="628"/>
      <c r="DD16" s="634" t="s">
        <v>221</v>
      </c>
      <c r="DE16" s="626"/>
      <c r="DF16" s="626"/>
      <c r="DG16" s="626"/>
      <c r="DH16" s="626"/>
      <c r="DI16" s="626"/>
      <c r="DJ16" s="626"/>
      <c r="DK16" s="626"/>
      <c r="DL16" s="626"/>
      <c r="DM16" s="626"/>
      <c r="DN16" s="626"/>
      <c r="DO16" s="626"/>
      <c r="DP16" s="627"/>
      <c r="DQ16" s="634">
        <v>1034192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4356029</v>
      </c>
      <c r="S17" s="626"/>
      <c r="T17" s="626"/>
      <c r="U17" s="626"/>
      <c r="V17" s="626"/>
      <c r="W17" s="626"/>
      <c r="X17" s="626"/>
      <c r="Y17" s="627"/>
      <c r="Z17" s="628">
        <v>24.1</v>
      </c>
      <c r="AA17" s="628"/>
      <c r="AB17" s="628"/>
      <c r="AC17" s="628"/>
      <c r="AD17" s="629">
        <v>4356029</v>
      </c>
      <c r="AE17" s="629"/>
      <c r="AF17" s="629"/>
      <c r="AG17" s="629"/>
      <c r="AH17" s="629"/>
      <c r="AI17" s="629"/>
      <c r="AJ17" s="629"/>
      <c r="AK17" s="629"/>
      <c r="AL17" s="630">
        <v>81.099999999999994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1189630</v>
      </c>
      <c r="CS17" s="626"/>
      <c r="CT17" s="626"/>
      <c r="CU17" s="626"/>
      <c r="CV17" s="626"/>
      <c r="CW17" s="626"/>
      <c r="CX17" s="626"/>
      <c r="CY17" s="627"/>
      <c r="CZ17" s="628">
        <v>8.1</v>
      </c>
      <c r="DA17" s="628"/>
      <c r="DB17" s="628"/>
      <c r="DC17" s="628"/>
      <c r="DD17" s="634" t="s">
        <v>221</v>
      </c>
      <c r="DE17" s="626"/>
      <c r="DF17" s="626"/>
      <c r="DG17" s="626"/>
      <c r="DH17" s="626"/>
      <c r="DI17" s="626"/>
      <c r="DJ17" s="626"/>
      <c r="DK17" s="626"/>
      <c r="DL17" s="626"/>
      <c r="DM17" s="626"/>
      <c r="DN17" s="626"/>
      <c r="DO17" s="626"/>
      <c r="DP17" s="627"/>
      <c r="DQ17" s="634">
        <v>1177237</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3145990</v>
      </c>
      <c r="S18" s="626"/>
      <c r="T18" s="626"/>
      <c r="U18" s="626"/>
      <c r="V18" s="626"/>
      <c r="W18" s="626"/>
      <c r="X18" s="626"/>
      <c r="Y18" s="627"/>
      <c r="Z18" s="628">
        <v>17.399999999999999</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221</v>
      </c>
      <c r="CS18" s="626"/>
      <c r="CT18" s="626"/>
      <c r="CU18" s="626"/>
      <c r="CV18" s="626"/>
      <c r="CW18" s="626"/>
      <c r="CX18" s="626"/>
      <c r="CY18" s="627"/>
      <c r="CZ18" s="628" t="s">
        <v>221</v>
      </c>
      <c r="DA18" s="628"/>
      <c r="DB18" s="628"/>
      <c r="DC18" s="628"/>
      <c r="DD18" s="634" t="s">
        <v>221</v>
      </c>
      <c r="DE18" s="626"/>
      <c r="DF18" s="626"/>
      <c r="DG18" s="626"/>
      <c r="DH18" s="626"/>
      <c r="DI18" s="626"/>
      <c r="DJ18" s="626"/>
      <c r="DK18" s="626"/>
      <c r="DL18" s="626"/>
      <c r="DM18" s="626"/>
      <c r="DN18" s="626"/>
      <c r="DO18" s="626"/>
      <c r="DP18" s="627"/>
      <c r="DQ18" s="634" t="s">
        <v>221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221</v>
      </c>
      <c r="BH19" s="626"/>
      <c r="BI19" s="626"/>
      <c r="BJ19" s="626"/>
      <c r="BK19" s="626"/>
      <c r="BL19" s="626"/>
      <c r="BM19" s="626"/>
      <c r="BN19" s="627"/>
      <c r="BO19" s="628" t="s">
        <v>221</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8476364</v>
      </c>
      <c r="S20" s="626"/>
      <c r="T20" s="626"/>
      <c r="U20" s="626"/>
      <c r="V20" s="626"/>
      <c r="W20" s="626"/>
      <c r="X20" s="626"/>
      <c r="Y20" s="627"/>
      <c r="Z20" s="628">
        <v>46.9</v>
      </c>
      <c r="AA20" s="628"/>
      <c r="AB20" s="628"/>
      <c r="AC20" s="628"/>
      <c r="AD20" s="629">
        <v>5330374</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221</v>
      </c>
      <c r="BH20" s="626"/>
      <c r="BI20" s="626"/>
      <c r="BJ20" s="626"/>
      <c r="BK20" s="626"/>
      <c r="BL20" s="626"/>
      <c r="BM20" s="626"/>
      <c r="BN20" s="627"/>
      <c r="BO20" s="628" t="s">
        <v>221</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14678717</v>
      </c>
      <c r="CS20" s="626"/>
      <c r="CT20" s="626"/>
      <c r="CU20" s="626"/>
      <c r="CV20" s="626"/>
      <c r="CW20" s="626"/>
      <c r="CX20" s="626"/>
      <c r="CY20" s="627"/>
      <c r="CZ20" s="628">
        <v>100</v>
      </c>
      <c r="DA20" s="628"/>
      <c r="DB20" s="628"/>
      <c r="DC20" s="628"/>
      <c r="DD20" s="634">
        <v>3382776</v>
      </c>
      <c r="DE20" s="626"/>
      <c r="DF20" s="626"/>
      <c r="DG20" s="626"/>
      <c r="DH20" s="626"/>
      <c r="DI20" s="626"/>
      <c r="DJ20" s="626"/>
      <c r="DK20" s="626"/>
      <c r="DL20" s="626"/>
      <c r="DM20" s="626"/>
      <c r="DN20" s="626"/>
      <c r="DO20" s="626"/>
      <c r="DP20" s="627"/>
      <c r="DQ20" s="634">
        <v>8853337</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1104</v>
      </c>
      <c r="S21" s="626"/>
      <c r="T21" s="626"/>
      <c r="U21" s="626"/>
      <c r="V21" s="626"/>
      <c r="W21" s="626"/>
      <c r="X21" s="626"/>
      <c r="Y21" s="627"/>
      <c r="Z21" s="628">
        <v>0</v>
      </c>
      <c r="AA21" s="628"/>
      <c r="AB21" s="628"/>
      <c r="AC21" s="628"/>
      <c r="AD21" s="629">
        <v>1104</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221</v>
      </c>
      <c r="BH21" s="626"/>
      <c r="BI21" s="626"/>
      <c r="BJ21" s="626"/>
      <c r="BK21" s="626"/>
      <c r="BL21" s="626"/>
      <c r="BM21" s="626"/>
      <c r="BN21" s="627"/>
      <c r="BO21" s="628" t="s">
        <v>221</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6636</v>
      </c>
      <c r="S22" s="626"/>
      <c r="T22" s="626"/>
      <c r="U22" s="626"/>
      <c r="V22" s="626"/>
      <c r="W22" s="626"/>
      <c r="X22" s="626"/>
      <c r="Y22" s="627"/>
      <c r="Z22" s="628">
        <v>0</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70835</v>
      </c>
      <c r="S23" s="626"/>
      <c r="T23" s="626"/>
      <c r="U23" s="626"/>
      <c r="V23" s="626"/>
      <c r="W23" s="626"/>
      <c r="X23" s="626"/>
      <c r="Y23" s="627"/>
      <c r="Z23" s="628">
        <v>0.4</v>
      </c>
      <c r="AA23" s="628"/>
      <c r="AB23" s="628"/>
      <c r="AC23" s="628"/>
      <c r="AD23" s="629">
        <v>21497</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221</v>
      </c>
      <c r="BH23" s="626"/>
      <c r="BI23" s="626"/>
      <c r="BJ23" s="626"/>
      <c r="BK23" s="626"/>
      <c r="BL23" s="626"/>
      <c r="BM23" s="626"/>
      <c r="BN23" s="627"/>
      <c r="BO23" s="628" t="s">
        <v>221</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7975</v>
      </c>
      <c r="S24" s="626"/>
      <c r="T24" s="626"/>
      <c r="U24" s="626"/>
      <c r="V24" s="626"/>
      <c r="W24" s="626"/>
      <c r="X24" s="626"/>
      <c r="Y24" s="627"/>
      <c r="Z24" s="628">
        <v>0</v>
      </c>
      <c r="AA24" s="628"/>
      <c r="AB24" s="628"/>
      <c r="AC24" s="628"/>
      <c r="AD24" s="629">
        <v>483</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3097444</v>
      </c>
      <c r="CS24" s="615"/>
      <c r="CT24" s="615"/>
      <c r="CU24" s="615"/>
      <c r="CV24" s="615"/>
      <c r="CW24" s="615"/>
      <c r="CX24" s="615"/>
      <c r="CY24" s="616"/>
      <c r="CZ24" s="652">
        <v>21.1</v>
      </c>
      <c r="DA24" s="653"/>
      <c r="DB24" s="653"/>
      <c r="DC24" s="654"/>
      <c r="DD24" s="651">
        <v>2529778</v>
      </c>
      <c r="DE24" s="615"/>
      <c r="DF24" s="615"/>
      <c r="DG24" s="615"/>
      <c r="DH24" s="615"/>
      <c r="DI24" s="615"/>
      <c r="DJ24" s="615"/>
      <c r="DK24" s="616"/>
      <c r="DL24" s="651">
        <v>2434365</v>
      </c>
      <c r="DM24" s="615"/>
      <c r="DN24" s="615"/>
      <c r="DO24" s="615"/>
      <c r="DP24" s="615"/>
      <c r="DQ24" s="615"/>
      <c r="DR24" s="615"/>
      <c r="DS24" s="615"/>
      <c r="DT24" s="615"/>
      <c r="DU24" s="615"/>
      <c r="DV24" s="616"/>
      <c r="DW24" s="619">
        <v>43.7</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1279420</v>
      </c>
      <c r="S25" s="626"/>
      <c r="T25" s="626"/>
      <c r="U25" s="626"/>
      <c r="V25" s="626"/>
      <c r="W25" s="626"/>
      <c r="X25" s="626"/>
      <c r="Y25" s="627"/>
      <c r="Z25" s="628">
        <v>7.1</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1211377</v>
      </c>
      <c r="CS25" s="657"/>
      <c r="CT25" s="657"/>
      <c r="CU25" s="657"/>
      <c r="CV25" s="657"/>
      <c r="CW25" s="657"/>
      <c r="CX25" s="657"/>
      <c r="CY25" s="658"/>
      <c r="CZ25" s="659">
        <v>8.3000000000000007</v>
      </c>
      <c r="DA25" s="660"/>
      <c r="DB25" s="660"/>
      <c r="DC25" s="661"/>
      <c r="DD25" s="634">
        <v>1117796</v>
      </c>
      <c r="DE25" s="657"/>
      <c r="DF25" s="657"/>
      <c r="DG25" s="657"/>
      <c r="DH25" s="657"/>
      <c r="DI25" s="657"/>
      <c r="DJ25" s="657"/>
      <c r="DK25" s="658"/>
      <c r="DL25" s="634">
        <v>1086259</v>
      </c>
      <c r="DM25" s="657"/>
      <c r="DN25" s="657"/>
      <c r="DO25" s="657"/>
      <c r="DP25" s="657"/>
      <c r="DQ25" s="657"/>
      <c r="DR25" s="657"/>
      <c r="DS25" s="657"/>
      <c r="DT25" s="657"/>
      <c r="DU25" s="657"/>
      <c r="DV25" s="658"/>
      <c r="DW25" s="630">
        <v>19.5</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221</v>
      </c>
      <c r="S26" s="626"/>
      <c r="T26" s="626"/>
      <c r="U26" s="626"/>
      <c r="V26" s="626"/>
      <c r="W26" s="626"/>
      <c r="X26" s="626"/>
      <c r="Y26" s="627"/>
      <c r="Z26" s="628" t="s">
        <v>221</v>
      </c>
      <c r="AA26" s="628"/>
      <c r="AB26" s="628"/>
      <c r="AC26" s="628"/>
      <c r="AD26" s="629" t="s">
        <v>221</v>
      </c>
      <c r="AE26" s="629"/>
      <c r="AF26" s="629"/>
      <c r="AG26" s="629"/>
      <c r="AH26" s="629"/>
      <c r="AI26" s="629"/>
      <c r="AJ26" s="629"/>
      <c r="AK26" s="629"/>
      <c r="AL26" s="630" t="s">
        <v>221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810574</v>
      </c>
      <c r="CS26" s="626"/>
      <c r="CT26" s="626"/>
      <c r="CU26" s="626"/>
      <c r="CV26" s="626"/>
      <c r="CW26" s="626"/>
      <c r="CX26" s="626"/>
      <c r="CY26" s="627"/>
      <c r="CZ26" s="659">
        <v>5.5</v>
      </c>
      <c r="DA26" s="660"/>
      <c r="DB26" s="660"/>
      <c r="DC26" s="661"/>
      <c r="DD26" s="634">
        <v>808294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1432392</v>
      </c>
      <c r="S27" s="626"/>
      <c r="T27" s="626"/>
      <c r="U27" s="626"/>
      <c r="V27" s="626"/>
      <c r="W27" s="626"/>
      <c r="X27" s="626"/>
      <c r="Y27" s="627"/>
      <c r="Z27" s="628">
        <v>7.9</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713646</v>
      </c>
      <c r="BH27" s="626"/>
      <c r="BI27" s="626"/>
      <c r="BJ27" s="626"/>
      <c r="BK27" s="626"/>
      <c r="BL27" s="626"/>
      <c r="BM27" s="626"/>
      <c r="BN27" s="627"/>
      <c r="BO27" s="628">
        <v>100</v>
      </c>
      <c r="BP27" s="628"/>
      <c r="BQ27" s="628"/>
      <c r="BR27" s="628"/>
      <c r="BS27" s="634" t="s">
        <v>221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696437</v>
      </c>
      <c r="CS27" s="657"/>
      <c r="CT27" s="657"/>
      <c r="CU27" s="657"/>
      <c r="CV27" s="657"/>
      <c r="CW27" s="657"/>
      <c r="CX27" s="657"/>
      <c r="CY27" s="658"/>
      <c r="CZ27" s="659">
        <v>4.7</v>
      </c>
      <c r="DA27" s="660"/>
      <c r="DB27" s="660"/>
      <c r="DC27" s="661"/>
      <c r="DD27" s="634">
        <v>234745</v>
      </c>
      <c r="DE27" s="657"/>
      <c r="DF27" s="657"/>
      <c r="DG27" s="657"/>
      <c r="DH27" s="657"/>
      <c r="DI27" s="657"/>
      <c r="DJ27" s="657"/>
      <c r="DK27" s="658"/>
      <c r="DL27" s="634">
        <v>170869</v>
      </c>
      <c r="DM27" s="657"/>
      <c r="DN27" s="657"/>
      <c r="DO27" s="657"/>
      <c r="DP27" s="657"/>
      <c r="DQ27" s="657"/>
      <c r="DR27" s="657"/>
      <c r="DS27" s="657"/>
      <c r="DT27" s="657"/>
      <c r="DU27" s="657"/>
      <c r="DV27" s="658"/>
      <c r="DW27" s="630">
        <v>3.1</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135053</v>
      </c>
      <c r="S28" s="626"/>
      <c r="T28" s="626"/>
      <c r="U28" s="626"/>
      <c r="V28" s="626"/>
      <c r="W28" s="626"/>
      <c r="X28" s="626"/>
      <c r="Y28" s="627"/>
      <c r="Z28" s="628">
        <v>0.7</v>
      </c>
      <c r="AA28" s="628"/>
      <c r="AB28" s="628"/>
      <c r="AC28" s="628"/>
      <c r="AD28" s="629">
        <v>13924</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1189630</v>
      </c>
      <c r="CS28" s="626"/>
      <c r="CT28" s="626"/>
      <c r="CU28" s="626"/>
      <c r="CV28" s="626"/>
      <c r="CW28" s="626"/>
      <c r="CX28" s="626"/>
      <c r="CY28" s="627"/>
      <c r="CZ28" s="659">
        <v>8.1</v>
      </c>
      <c r="DA28" s="660"/>
      <c r="DB28" s="660"/>
      <c r="DC28" s="661"/>
      <c r="DD28" s="634">
        <v>1177237</v>
      </c>
      <c r="DE28" s="626"/>
      <c r="DF28" s="626"/>
      <c r="DG28" s="626"/>
      <c r="DH28" s="626"/>
      <c r="DI28" s="626"/>
      <c r="DJ28" s="626"/>
      <c r="DK28" s="627"/>
      <c r="DL28" s="634">
        <v>1177237</v>
      </c>
      <c r="DM28" s="626"/>
      <c r="DN28" s="626"/>
      <c r="DO28" s="626"/>
      <c r="DP28" s="626"/>
      <c r="DQ28" s="626"/>
      <c r="DR28" s="626"/>
      <c r="DS28" s="626"/>
      <c r="DT28" s="626"/>
      <c r="DU28" s="626"/>
      <c r="DV28" s="627"/>
      <c r="DW28" s="630">
        <v>21.1</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283552</v>
      </c>
      <c r="S29" s="626"/>
      <c r="T29" s="626"/>
      <c r="U29" s="626"/>
      <c r="V29" s="626"/>
      <c r="W29" s="626"/>
      <c r="X29" s="626"/>
      <c r="Y29" s="627"/>
      <c r="Z29" s="628">
        <v>1.6</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1189630</v>
      </c>
      <c r="CS29" s="657"/>
      <c r="CT29" s="657"/>
      <c r="CU29" s="657"/>
      <c r="CV29" s="657"/>
      <c r="CW29" s="657"/>
      <c r="CX29" s="657"/>
      <c r="CY29" s="658"/>
      <c r="CZ29" s="659">
        <v>8.1</v>
      </c>
      <c r="DA29" s="660"/>
      <c r="DB29" s="660"/>
      <c r="DC29" s="661"/>
      <c r="DD29" s="634">
        <v>1177237</v>
      </c>
      <c r="DE29" s="657"/>
      <c r="DF29" s="657"/>
      <c r="DG29" s="657"/>
      <c r="DH29" s="657"/>
      <c r="DI29" s="657"/>
      <c r="DJ29" s="657"/>
      <c r="DK29" s="658"/>
      <c r="DL29" s="634">
        <v>1177237</v>
      </c>
      <c r="DM29" s="657"/>
      <c r="DN29" s="657"/>
      <c r="DO29" s="657"/>
      <c r="DP29" s="657"/>
      <c r="DQ29" s="657"/>
      <c r="DR29" s="657"/>
      <c r="DS29" s="657"/>
      <c r="DT29" s="657"/>
      <c r="DU29" s="657"/>
      <c r="DV29" s="658"/>
      <c r="DW29" s="630">
        <v>21.1</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3224227</v>
      </c>
      <c r="S30" s="626"/>
      <c r="T30" s="626"/>
      <c r="U30" s="626"/>
      <c r="V30" s="626"/>
      <c r="W30" s="626"/>
      <c r="X30" s="626"/>
      <c r="Y30" s="627"/>
      <c r="Z30" s="628">
        <v>17.8</v>
      </c>
      <c r="AA30" s="628"/>
      <c r="AB30" s="628"/>
      <c r="AC30" s="628"/>
      <c r="AD30" s="629" t="s">
        <v>221</v>
      </c>
      <c r="AE30" s="629"/>
      <c r="AF30" s="629"/>
      <c r="AG30" s="629"/>
      <c r="AH30" s="629"/>
      <c r="AI30" s="629"/>
      <c r="AJ30" s="629"/>
      <c r="AK30" s="629"/>
      <c r="AL30" s="630" t="s">
        <v>221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99.4</v>
      </c>
      <c r="BH30" s="684"/>
      <c r="BI30" s="684"/>
      <c r="BJ30" s="684"/>
      <c r="BK30" s="684"/>
      <c r="BL30" s="684"/>
      <c r="BM30" s="620">
        <v>97.4</v>
      </c>
      <c r="BN30" s="684"/>
      <c r="BO30" s="684"/>
      <c r="BP30" s="684"/>
      <c r="BQ30" s="685"/>
      <c r="BR30" s="683">
        <v>99.5</v>
      </c>
      <c r="BS30" s="684"/>
      <c r="BT30" s="684"/>
      <c r="BU30" s="684"/>
      <c r="BV30" s="684"/>
      <c r="BW30" s="684"/>
      <c r="BX30" s="620">
        <v>97.6</v>
      </c>
      <c r="BY30" s="684"/>
      <c r="BZ30" s="684"/>
      <c r="CA30" s="684"/>
      <c r="CB30" s="685"/>
      <c r="CD30" s="688"/>
      <c r="CE30" s="689"/>
      <c r="CF30" s="639" t="s">
        <v>292</v>
      </c>
      <c r="CG30" s="640"/>
      <c r="CH30" s="640"/>
      <c r="CI30" s="640"/>
      <c r="CJ30" s="640"/>
      <c r="CK30" s="640"/>
      <c r="CL30" s="640"/>
      <c r="CM30" s="640"/>
      <c r="CN30" s="640"/>
      <c r="CO30" s="640"/>
      <c r="CP30" s="640"/>
      <c r="CQ30" s="641"/>
      <c r="CR30" s="625">
        <v>1144863</v>
      </c>
      <c r="CS30" s="626"/>
      <c r="CT30" s="626"/>
      <c r="CU30" s="626"/>
      <c r="CV30" s="626"/>
      <c r="CW30" s="626"/>
      <c r="CX30" s="626"/>
      <c r="CY30" s="627"/>
      <c r="CZ30" s="659">
        <v>7.8</v>
      </c>
      <c r="DA30" s="660"/>
      <c r="DB30" s="660"/>
      <c r="DC30" s="661"/>
      <c r="DD30" s="634">
        <v>1133593</v>
      </c>
      <c r="DE30" s="626"/>
      <c r="DF30" s="626"/>
      <c r="DG30" s="626"/>
      <c r="DH30" s="626"/>
      <c r="DI30" s="626"/>
      <c r="DJ30" s="626"/>
      <c r="DK30" s="627"/>
      <c r="DL30" s="634">
        <v>1133593</v>
      </c>
      <c r="DM30" s="626"/>
      <c r="DN30" s="626"/>
      <c r="DO30" s="626"/>
      <c r="DP30" s="626"/>
      <c r="DQ30" s="626"/>
      <c r="DR30" s="626"/>
      <c r="DS30" s="626"/>
      <c r="DT30" s="626"/>
      <c r="DU30" s="626"/>
      <c r="DV30" s="627"/>
      <c r="DW30" s="630">
        <v>20.3</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1080289</v>
      </c>
      <c r="S31" s="626"/>
      <c r="T31" s="626"/>
      <c r="U31" s="626"/>
      <c r="V31" s="626"/>
      <c r="W31" s="626"/>
      <c r="X31" s="626"/>
      <c r="Y31" s="627"/>
      <c r="Z31" s="628">
        <v>6</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98.4</v>
      </c>
      <c r="BN31" s="681"/>
      <c r="BO31" s="681"/>
      <c r="BP31" s="681"/>
      <c r="BQ31" s="682"/>
      <c r="BR31" s="680">
        <v>99.6</v>
      </c>
      <c r="BS31" s="657"/>
      <c r="BT31" s="657"/>
      <c r="BU31" s="657"/>
      <c r="BV31" s="657"/>
      <c r="BW31" s="657"/>
      <c r="BX31" s="631">
        <v>98.6</v>
      </c>
      <c r="BY31" s="681"/>
      <c r="BZ31" s="681"/>
      <c r="CA31" s="681"/>
      <c r="CB31" s="682"/>
      <c r="CD31" s="688"/>
      <c r="CE31" s="689"/>
      <c r="CF31" s="639" t="s">
        <v>296</v>
      </c>
      <c r="CG31" s="640"/>
      <c r="CH31" s="640"/>
      <c r="CI31" s="640"/>
      <c r="CJ31" s="640"/>
      <c r="CK31" s="640"/>
      <c r="CL31" s="640"/>
      <c r="CM31" s="640"/>
      <c r="CN31" s="640"/>
      <c r="CO31" s="640"/>
      <c r="CP31" s="640"/>
      <c r="CQ31" s="641"/>
      <c r="CR31" s="625">
        <v>44767</v>
      </c>
      <c r="CS31" s="657"/>
      <c r="CT31" s="657"/>
      <c r="CU31" s="657"/>
      <c r="CV31" s="657"/>
      <c r="CW31" s="657"/>
      <c r="CX31" s="657"/>
      <c r="CY31" s="658"/>
      <c r="CZ31" s="659">
        <v>0.3</v>
      </c>
      <c r="DA31" s="660"/>
      <c r="DB31" s="660"/>
      <c r="DC31" s="661"/>
      <c r="DD31" s="634">
        <v>43644</v>
      </c>
      <c r="DE31" s="657"/>
      <c r="DF31" s="657"/>
      <c r="DG31" s="657"/>
      <c r="DH31" s="657"/>
      <c r="DI31" s="657"/>
      <c r="DJ31" s="657"/>
      <c r="DK31" s="658"/>
      <c r="DL31" s="634">
        <v>43644</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211487</v>
      </c>
      <c r="S32" s="626"/>
      <c r="T32" s="626"/>
      <c r="U32" s="626"/>
      <c r="V32" s="626"/>
      <c r="W32" s="626"/>
      <c r="X32" s="626"/>
      <c r="Y32" s="627"/>
      <c r="Z32" s="628">
        <v>1.2</v>
      </c>
      <c r="AA32" s="628"/>
      <c r="AB32" s="628"/>
      <c r="AC32" s="628"/>
      <c r="AD32" s="629">
        <v>752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95.8</v>
      </c>
      <c r="BN32" s="693"/>
      <c r="BO32" s="693"/>
      <c r="BP32" s="693"/>
      <c r="BQ32" s="695"/>
      <c r="BR32" s="692">
        <v>99.4</v>
      </c>
      <c r="BS32" s="693"/>
      <c r="BT32" s="693"/>
      <c r="BU32" s="693"/>
      <c r="BV32" s="693"/>
      <c r="BW32" s="693"/>
      <c r="BX32" s="694">
        <v>96.1</v>
      </c>
      <c r="BY32" s="693"/>
      <c r="BZ32" s="693"/>
      <c r="CA32" s="693"/>
      <c r="CB32" s="695"/>
      <c r="CD32" s="690"/>
      <c r="CE32" s="691"/>
      <c r="CF32" s="639" t="s">
        <v>299</v>
      </c>
      <c r="CG32" s="640"/>
      <c r="CH32" s="640"/>
      <c r="CI32" s="640"/>
      <c r="CJ32" s="640"/>
      <c r="CK32" s="640"/>
      <c r="CL32" s="640"/>
      <c r="CM32" s="640"/>
      <c r="CN32" s="640"/>
      <c r="CO32" s="640"/>
      <c r="CP32" s="640"/>
      <c r="CQ32" s="641"/>
      <c r="CR32" s="625" t="s">
        <v>221</v>
      </c>
      <c r="CS32" s="626"/>
      <c r="CT32" s="626"/>
      <c r="CU32" s="626"/>
      <c r="CV32" s="626"/>
      <c r="CW32" s="626"/>
      <c r="CX32" s="626"/>
      <c r="CY32" s="627"/>
      <c r="CZ32" s="659" t="s">
        <v>221</v>
      </c>
      <c r="DA32" s="660"/>
      <c r="DB32" s="660"/>
      <c r="DC32" s="661"/>
      <c r="DD32" s="634" t="s">
        <v>221</v>
      </c>
      <c r="DE32" s="626"/>
      <c r="DF32" s="626"/>
      <c r="DG32" s="626"/>
      <c r="DH32" s="626"/>
      <c r="DI32" s="626"/>
      <c r="DJ32" s="626"/>
      <c r="DK32" s="627"/>
      <c r="DL32" s="634" t="s">
        <v>221</v>
      </c>
      <c r="DM32" s="626"/>
      <c r="DN32" s="626"/>
      <c r="DO32" s="626"/>
      <c r="DP32" s="626"/>
      <c r="DQ32" s="626"/>
      <c r="DR32" s="626"/>
      <c r="DS32" s="626"/>
      <c r="DT32" s="626"/>
      <c r="DU32" s="626"/>
      <c r="DV32" s="627"/>
      <c r="DW32" s="630" t="s">
        <v>221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1879200</v>
      </c>
      <c r="S33" s="626"/>
      <c r="T33" s="626"/>
      <c r="U33" s="626"/>
      <c r="V33" s="626"/>
      <c r="W33" s="626"/>
      <c r="X33" s="626"/>
      <c r="Y33" s="627"/>
      <c r="Z33" s="628">
        <v>10.4</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6357099</v>
      </c>
      <c r="CS33" s="657"/>
      <c r="CT33" s="657"/>
      <c r="CU33" s="657"/>
      <c r="CV33" s="657"/>
      <c r="CW33" s="657"/>
      <c r="CX33" s="657"/>
      <c r="CY33" s="658"/>
      <c r="CZ33" s="659">
        <v>43.3</v>
      </c>
      <c r="DA33" s="660"/>
      <c r="DB33" s="660"/>
      <c r="DC33" s="661"/>
      <c r="DD33" s="634">
        <v>4550581</v>
      </c>
      <c r="DE33" s="657"/>
      <c r="DF33" s="657"/>
      <c r="DG33" s="657"/>
      <c r="DH33" s="657"/>
      <c r="DI33" s="657"/>
      <c r="DJ33" s="657"/>
      <c r="DK33" s="658"/>
      <c r="DL33" s="634">
        <v>1893259</v>
      </c>
      <c r="DM33" s="657"/>
      <c r="DN33" s="657"/>
      <c r="DO33" s="657"/>
      <c r="DP33" s="657"/>
      <c r="DQ33" s="657"/>
      <c r="DR33" s="657"/>
      <c r="DS33" s="657"/>
      <c r="DT33" s="657"/>
      <c r="DU33" s="657"/>
      <c r="DV33" s="658"/>
      <c r="DW33" s="630">
        <v>34</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1689682</v>
      </c>
      <c r="CS34" s="626"/>
      <c r="CT34" s="626"/>
      <c r="CU34" s="626"/>
      <c r="CV34" s="626"/>
      <c r="CW34" s="626"/>
      <c r="CX34" s="626"/>
      <c r="CY34" s="627"/>
      <c r="CZ34" s="659">
        <v>11.5</v>
      </c>
      <c r="DA34" s="660"/>
      <c r="DB34" s="660"/>
      <c r="DC34" s="661"/>
      <c r="DD34" s="634">
        <v>1134899</v>
      </c>
      <c r="DE34" s="626"/>
      <c r="DF34" s="626"/>
      <c r="DG34" s="626"/>
      <c r="DH34" s="626"/>
      <c r="DI34" s="626"/>
      <c r="DJ34" s="626"/>
      <c r="DK34" s="627"/>
      <c r="DL34" s="634">
        <v>624784</v>
      </c>
      <c r="DM34" s="626"/>
      <c r="DN34" s="626"/>
      <c r="DO34" s="626"/>
      <c r="DP34" s="626"/>
      <c r="DQ34" s="626"/>
      <c r="DR34" s="626"/>
      <c r="DS34" s="626"/>
      <c r="DT34" s="626"/>
      <c r="DU34" s="626"/>
      <c r="DV34" s="627"/>
      <c r="DW34" s="630">
        <v>11.2</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202400</v>
      </c>
      <c r="S35" s="626"/>
      <c r="T35" s="626"/>
      <c r="U35" s="626"/>
      <c r="V35" s="626"/>
      <c r="W35" s="626"/>
      <c r="X35" s="626"/>
      <c r="Y35" s="627"/>
      <c r="Z35" s="628">
        <v>1.1000000000000001</v>
      </c>
      <c r="AA35" s="628"/>
      <c r="AB35" s="628"/>
      <c r="AC35" s="628"/>
      <c r="AD35" s="629" t="s">
        <v>221</v>
      </c>
      <c r="AE35" s="629"/>
      <c r="AF35" s="629"/>
      <c r="AG35" s="629"/>
      <c r="AH35" s="629"/>
      <c r="AI35" s="629"/>
      <c r="AJ35" s="629"/>
      <c r="AK35" s="629"/>
      <c r="AL35" s="630" t="s">
        <v>221</v>
      </c>
      <c r="AM35" s="631"/>
      <c r="AN35" s="631"/>
      <c r="AO35" s="632"/>
      <c r="AP35" s="188"/>
      <c r="AQ35" s="636" t="s">
        <v>307</v>
      </c>
      <c r="AR35" s="637"/>
      <c r="AS35" s="637"/>
      <c r="AT35" s="637"/>
      <c r="AU35" s="637"/>
      <c r="AV35" s="637"/>
      <c r="AW35" s="637"/>
      <c r="AX35" s="637"/>
      <c r="AY35" s="638"/>
      <c r="AZ35" s="614">
        <v>1015807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35558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170158</v>
      </c>
      <c r="CS35" s="657"/>
      <c r="CT35" s="657"/>
      <c r="CU35" s="657"/>
      <c r="CV35" s="657"/>
      <c r="CW35" s="657"/>
      <c r="CX35" s="657"/>
      <c r="CY35" s="658"/>
      <c r="CZ35" s="659">
        <v>1.2</v>
      </c>
      <c r="DA35" s="660"/>
      <c r="DB35" s="660"/>
      <c r="DC35" s="661"/>
      <c r="DD35" s="634">
        <v>135142</v>
      </c>
      <c r="DE35" s="657"/>
      <c r="DF35" s="657"/>
      <c r="DG35" s="657"/>
      <c r="DH35" s="657"/>
      <c r="DI35" s="657"/>
      <c r="DJ35" s="657"/>
      <c r="DK35" s="658"/>
      <c r="DL35" s="634">
        <v>134829</v>
      </c>
      <c r="DM35" s="657"/>
      <c r="DN35" s="657"/>
      <c r="DO35" s="657"/>
      <c r="DP35" s="657"/>
      <c r="DQ35" s="657"/>
      <c r="DR35" s="657"/>
      <c r="DS35" s="657"/>
      <c r="DT35" s="657"/>
      <c r="DU35" s="657"/>
      <c r="DV35" s="658"/>
      <c r="DW35" s="630">
        <v>2.4</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18088534</v>
      </c>
      <c r="S36" s="698"/>
      <c r="T36" s="698"/>
      <c r="U36" s="698"/>
      <c r="V36" s="698"/>
      <c r="W36" s="698"/>
      <c r="X36" s="698"/>
      <c r="Y36" s="699"/>
      <c r="Z36" s="700">
        <v>100</v>
      </c>
      <c r="AA36" s="700"/>
      <c r="AB36" s="700"/>
      <c r="AC36" s="700"/>
      <c r="AD36" s="701">
        <v>5368134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210572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11392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1720892</v>
      </c>
      <c r="CS36" s="626"/>
      <c r="CT36" s="626"/>
      <c r="CU36" s="626"/>
      <c r="CV36" s="626"/>
      <c r="CW36" s="626"/>
      <c r="CX36" s="626"/>
      <c r="CY36" s="627"/>
      <c r="CZ36" s="659">
        <v>11.7</v>
      </c>
      <c r="DA36" s="660"/>
      <c r="DB36" s="660"/>
      <c r="DC36" s="661"/>
      <c r="DD36" s="634">
        <v>1091177</v>
      </c>
      <c r="DE36" s="626"/>
      <c r="DF36" s="626"/>
      <c r="DG36" s="626"/>
      <c r="DH36" s="626"/>
      <c r="DI36" s="626"/>
      <c r="DJ36" s="626"/>
      <c r="DK36" s="627"/>
      <c r="DL36" s="634">
        <v>554771</v>
      </c>
      <c r="DM36" s="626"/>
      <c r="DN36" s="626"/>
      <c r="DO36" s="626"/>
      <c r="DP36" s="626"/>
      <c r="DQ36" s="626"/>
      <c r="DR36" s="626"/>
      <c r="DS36" s="626"/>
      <c r="DT36" s="626"/>
      <c r="DU36" s="626"/>
      <c r="DV36" s="627"/>
      <c r="DW36" s="630">
        <v>10</v>
      </c>
      <c r="DX36" s="655"/>
      <c r="DY36" s="655"/>
      <c r="DZ36" s="655"/>
      <c r="EA36" s="655"/>
      <c r="EB36" s="655"/>
      <c r="EC36" s="656"/>
    </row>
    <row r="37" spans="2:133" ht="11.25" customHeight="1">
      <c r="AQ37" s="704" t="s">
        <v>314</v>
      </c>
      <c r="AR37" s="705"/>
      <c r="AS37" s="705"/>
      <c r="AT37" s="705"/>
      <c r="AU37" s="705"/>
      <c r="AV37" s="705"/>
      <c r="AW37" s="705"/>
      <c r="AX37" s="705"/>
      <c r="AY37" s="706"/>
      <c r="AZ37" s="625">
        <v>125956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1701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700190</v>
      </c>
      <c r="CS37" s="657"/>
      <c r="CT37" s="657"/>
      <c r="CU37" s="657"/>
      <c r="CV37" s="657"/>
      <c r="CW37" s="657"/>
      <c r="CX37" s="657"/>
      <c r="CY37" s="658"/>
      <c r="CZ37" s="659">
        <v>4.8</v>
      </c>
      <c r="DA37" s="660"/>
      <c r="DB37" s="660"/>
      <c r="DC37" s="661"/>
      <c r="DD37" s="634">
        <v>497590</v>
      </c>
      <c r="DE37" s="657"/>
      <c r="DF37" s="657"/>
      <c r="DG37" s="657"/>
      <c r="DH37" s="657"/>
      <c r="DI37" s="657"/>
      <c r="DJ37" s="657"/>
      <c r="DK37" s="658"/>
      <c r="DL37" s="634">
        <v>497590</v>
      </c>
      <c r="DM37" s="657"/>
      <c r="DN37" s="657"/>
      <c r="DO37" s="657"/>
      <c r="DP37" s="657"/>
      <c r="DQ37" s="657"/>
      <c r="DR37" s="657"/>
      <c r="DS37" s="657"/>
      <c r="DT37" s="657"/>
      <c r="DU37" s="657"/>
      <c r="DV37" s="658"/>
      <c r="DW37" s="630">
        <v>8.9</v>
      </c>
      <c r="DX37" s="655"/>
      <c r="DY37" s="655"/>
      <c r="DZ37" s="655"/>
      <c r="EA37" s="655"/>
      <c r="EB37" s="655"/>
      <c r="EC37" s="656"/>
    </row>
    <row r="38" spans="2:133" ht="11.25" customHeight="1">
      <c r="AQ38" s="704" t="s">
        <v>317</v>
      </c>
      <c r="AR38" s="705"/>
      <c r="AS38" s="705"/>
      <c r="AT38" s="705"/>
      <c r="AU38" s="705"/>
      <c r="AV38" s="705"/>
      <c r="AW38" s="705"/>
      <c r="AX38" s="705"/>
      <c r="AY38" s="706"/>
      <c r="AZ38" s="625">
        <v>110037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2586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1015807</v>
      </c>
      <c r="CS38" s="626"/>
      <c r="CT38" s="626"/>
      <c r="CU38" s="626"/>
      <c r="CV38" s="626"/>
      <c r="CW38" s="626"/>
      <c r="CX38" s="626"/>
      <c r="CY38" s="627"/>
      <c r="CZ38" s="659">
        <v>6.9</v>
      </c>
      <c r="DA38" s="660"/>
      <c r="DB38" s="660"/>
      <c r="DC38" s="661"/>
      <c r="DD38" s="634">
        <v>835122</v>
      </c>
      <c r="DE38" s="626"/>
      <c r="DF38" s="626"/>
      <c r="DG38" s="626"/>
      <c r="DH38" s="626"/>
      <c r="DI38" s="626"/>
      <c r="DJ38" s="626"/>
      <c r="DK38" s="627"/>
      <c r="DL38" s="634">
        <v>578875</v>
      </c>
      <c r="DM38" s="626"/>
      <c r="DN38" s="626"/>
      <c r="DO38" s="626"/>
      <c r="DP38" s="626"/>
      <c r="DQ38" s="626"/>
      <c r="DR38" s="626"/>
      <c r="DS38" s="626"/>
      <c r="DT38" s="626"/>
      <c r="DU38" s="626"/>
      <c r="DV38" s="627"/>
      <c r="DW38" s="630">
        <v>10.4</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70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1644080</v>
      </c>
      <c r="CS39" s="657"/>
      <c r="CT39" s="657"/>
      <c r="CU39" s="657"/>
      <c r="CV39" s="657"/>
      <c r="CW39" s="657"/>
      <c r="CX39" s="657"/>
      <c r="CY39" s="658"/>
      <c r="CZ39" s="659">
        <v>11.2</v>
      </c>
      <c r="DA39" s="660"/>
      <c r="DB39" s="660"/>
      <c r="DC39" s="661"/>
      <c r="DD39" s="634">
        <v>1351741</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155795</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161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116480</v>
      </c>
      <c r="CS40" s="626"/>
      <c r="CT40" s="626"/>
      <c r="CU40" s="626"/>
      <c r="CV40" s="626"/>
      <c r="CW40" s="626"/>
      <c r="CX40" s="626"/>
      <c r="CY40" s="627"/>
      <c r="CZ40" s="659">
        <v>0.8</v>
      </c>
      <c r="DA40" s="660"/>
      <c r="DB40" s="660"/>
      <c r="DC40" s="661"/>
      <c r="DD40" s="634">
        <v>2500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413447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368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5224174</v>
      </c>
      <c r="CS42" s="626"/>
      <c r="CT42" s="626"/>
      <c r="CU42" s="626"/>
      <c r="CV42" s="626"/>
      <c r="CW42" s="626"/>
      <c r="CX42" s="626"/>
      <c r="CY42" s="627"/>
      <c r="CZ42" s="659">
        <v>35.6</v>
      </c>
      <c r="DA42" s="708"/>
      <c r="DB42" s="708"/>
      <c r="DC42" s="709"/>
      <c r="DD42" s="634">
        <v>1772978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130574</v>
      </c>
      <c r="CS43" s="657"/>
      <c r="CT43" s="657"/>
      <c r="CU43" s="657"/>
      <c r="CV43" s="657"/>
      <c r="CW43" s="657"/>
      <c r="CX43" s="657"/>
      <c r="CY43" s="658"/>
      <c r="CZ43" s="659">
        <v>0.9</v>
      </c>
      <c r="DA43" s="660"/>
      <c r="DB43" s="660"/>
      <c r="DC43" s="661"/>
      <c r="DD43" s="634">
        <v>130574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3382776</v>
      </c>
      <c r="CS44" s="626"/>
      <c r="CT44" s="626"/>
      <c r="CU44" s="626"/>
      <c r="CV44" s="626"/>
      <c r="CW44" s="626"/>
      <c r="CX44" s="626"/>
      <c r="CY44" s="627"/>
      <c r="CZ44" s="659">
        <v>23</v>
      </c>
      <c r="DA44" s="708"/>
      <c r="DB44" s="708"/>
      <c r="DC44" s="709"/>
      <c r="DD44" s="634">
        <v>738786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950888</v>
      </c>
      <c r="CS45" s="657"/>
      <c r="CT45" s="657"/>
      <c r="CU45" s="657"/>
      <c r="CV45" s="657"/>
      <c r="CW45" s="657"/>
      <c r="CX45" s="657"/>
      <c r="CY45" s="658"/>
      <c r="CZ45" s="659">
        <v>6.5</v>
      </c>
      <c r="DA45" s="660"/>
      <c r="DB45" s="660"/>
      <c r="DC45" s="661"/>
      <c r="DD45" s="634">
        <v>218348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2403871</v>
      </c>
      <c r="CS46" s="626"/>
      <c r="CT46" s="626"/>
      <c r="CU46" s="626"/>
      <c r="CV46" s="626"/>
      <c r="CW46" s="626"/>
      <c r="CX46" s="626"/>
      <c r="CY46" s="627"/>
      <c r="CZ46" s="659">
        <v>16.399999999999999</v>
      </c>
      <c r="DA46" s="708"/>
      <c r="DB46" s="708"/>
      <c r="DC46" s="709"/>
      <c r="DD46" s="634">
        <v>510931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1841398</v>
      </c>
      <c r="CS47" s="657"/>
      <c r="CT47" s="657"/>
      <c r="CU47" s="657"/>
      <c r="CV47" s="657"/>
      <c r="CW47" s="657"/>
      <c r="CX47" s="657"/>
      <c r="CY47" s="658"/>
      <c r="CZ47" s="659">
        <v>12.5</v>
      </c>
      <c r="DA47" s="660"/>
      <c r="DB47" s="660"/>
      <c r="DC47" s="661"/>
      <c r="DD47" s="634">
        <v>1034192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14678717</v>
      </c>
      <c r="CS49" s="693"/>
      <c r="CT49" s="693"/>
      <c r="CU49" s="693"/>
      <c r="CV49" s="693"/>
      <c r="CW49" s="693"/>
      <c r="CX49" s="693"/>
      <c r="CY49" s="720"/>
      <c r="CZ49" s="721">
        <v>100</v>
      </c>
      <c r="DA49" s="722"/>
      <c r="DB49" s="722"/>
      <c r="DC49" s="723"/>
      <c r="DD49" s="724">
        <v>8853337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18090</v>
      </c>
      <c r="R7" s="755"/>
      <c r="S7" s="755"/>
      <c r="T7" s="755"/>
      <c r="U7" s="755"/>
      <c r="V7" s="755">
        <v>14680</v>
      </c>
      <c r="W7" s="755"/>
      <c r="X7" s="755"/>
      <c r="Y7" s="755"/>
      <c r="Z7" s="755"/>
      <c r="AA7" s="755">
        <v>3410</v>
      </c>
      <c r="AB7" s="755"/>
      <c r="AC7" s="755"/>
      <c r="AD7" s="755"/>
      <c r="AE7" s="756"/>
      <c r="AF7" s="757">
        <v>746</v>
      </c>
      <c r="AG7" s="758"/>
      <c r="AH7" s="758"/>
      <c r="AI7" s="758"/>
      <c r="AJ7" s="759"/>
      <c r="AK7" s="794">
        <v>3224</v>
      </c>
      <c r="AL7" s="795"/>
      <c r="AM7" s="795"/>
      <c r="AN7" s="795"/>
      <c r="AO7" s="795"/>
      <c r="AP7" s="795">
        <v>14156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1</v>
      </c>
      <c r="CI7" s="792"/>
      <c r="CJ7" s="792"/>
      <c r="CK7" s="792"/>
      <c r="CL7" s="793"/>
      <c r="CM7" s="791">
        <v>139</v>
      </c>
      <c r="CN7" s="792"/>
      <c r="CO7" s="792"/>
      <c r="CP7" s="792"/>
      <c r="CQ7" s="793"/>
      <c r="CR7" s="791">
        <v>38</v>
      </c>
      <c r="CS7" s="792"/>
      <c r="CT7" s="792"/>
      <c r="CU7" s="792"/>
      <c r="CV7" s="793"/>
      <c r="CW7" s="791">
        <v>40</v>
      </c>
      <c r="CX7" s="792"/>
      <c r="CY7" s="792"/>
      <c r="CZ7" s="792"/>
      <c r="DA7" s="793"/>
      <c r="DB7" s="791" t="s">
        <v>547</v>
      </c>
      <c r="DC7" s="792"/>
      <c r="DD7" s="792"/>
      <c r="DE7" s="792"/>
      <c r="DF7" s="793"/>
      <c r="DG7" s="791" t="s">
        <v>547</v>
      </c>
      <c r="DH7" s="792"/>
      <c r="DI7" s="792"/>
      <c r="DJ7" s="792"/>
      <c r="DK7" s="793"/>
      <c r="DL7" s="791" t="s">
        <v>547</v>
      </c>
      <c r="DM7" s="792"/>
      <c r="DN7" s="792"/>
      <c r="DO7" s="792"/>
      <c r="DP7" s="793"/>
      <c r="DQ7" s="791" t="s">
        <v>548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546</v>
      </c>
      <c r="BT8" s="789"/>
      <c r="BU8" s="789"/>
      <c r="BV8" s="789"/>
      <c r="BW8" s="789"/>
      <c r="BX8" s="789"/>
      <c r="BY8" s="789"/>
      <c r="BZ8" s="789"/>
      <c r="CA8" s="789"/>
      <c r="CB8" s="789"/>
      <c r="CC8" s="789"/>
      <c r="CD8" s="789"/>
      <c r="CE8" s="789"/>
      <c r="CF8" s="789"/>
      <c r="CG8" s="790"/>
      <c r="CH8" s="801">
        <v>7</v>
      </c>
      <c r="CI8" s="802"/>
      <c r="CJ8" s="802"/>
      <c r="CK8" s="802"/>
      <c r="CL8" s="803"/>
      <c r="CM8" s="801">
        <v>696</v>
      </c>
      <c r="CN8" s="802"/>
      <c r="CO8" s="802"/>
      <c r="CP8" s="802"/>
      <c r="CQ8" s="803"/>
      <c r="CR8" s="801">
        <v>623</v>
      </c>
      <c r="CS8" s="802"/>
      <c r="CT8" s="802"/>
      <c r="CU8" s="802"/>
      <c r="CV8" s="803"/>
      <c r="CW8" s="801" t="s">
        <v>547</v>
      </c>
      <c r="CX8" s="802"/>
      <c r="CY8" s="802"/>
      <c r="CZ8" s="802"/>
      <c r="DA8" s="803"/>
      <c r="DB8" s="801" t="s">
        <v>547</v>
      </c>
      <c r="DC8" s="802"/>
      <c r="DD8" s="802"/>
      <c r="DE8" s="802"/>
      <c r="DF8" s="803"/>
      <c r="DG8" s="801" t="s">
        <v>539</v>
      </c>
      <c r="DH8" s="802"/>
      <c r="DI8" s="802"/>
      <c r="DJ8" s="802"/>
      <c r="DK8" s="803"/>
      <c r="DL8" s="801" t="s">
        <v>539</v>
      </c>
      <c r="DM8" s="802"/>
      <c r="DN8" s="802"/>
      <c r="DO8" s="802"/>
      <c r="DP8" s="803"/>
      <c r="DQ8" s="801" t="s">
        <v>547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18090</v>
      </c>
      <c r="R23" s="814"/>
      <c r="S23" s="814"/>
      <c r="T23" s="814"/>
      <c r="U23" s="814"/>
      <c r="V23" s="814">
        <v>14680</v>
      </c>
      <c r="W23" s="814"/>
      <c r="X23" s="814"/>
      <c r="Y23" s="814"/>
      <c r="Z23" s="814"/>
      <c r="AA23" s="814">
        <v>3410</v>
      </c>
      <c r="AB23" s="814"/>
      <c r="AC23" s="814"/>
      <c r="AD23" s="814"/>
      <c r="AE23" s="815"/>
      <c r="AF23" s="816">
        <v>746</v>
      </c>
      <c r="AG23" s="814"/>
      <c r="AH23" s="814"/>
      <c r="AI23" s="814"/>
      <c r="AJ23" s="817"/>
      <c r="AK23" s="818"/>
      <c r="AL23" s="819"/>
      <c r="AM23" s="819"/>
      <c r="AN23" s="819"/>
      <c r="AO23" s="819"/>
      <c r="AP23" s="814">
        <v>14156</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1632</v>
      </c>
      <c r="R28" s="843"/>
      <c r="S28" s="843"/>
      <c r="T28" s="843"/>
      <c r="U28" s="843"/>
      <c r="V28" s="843">
        <v>1596</v>
      </c>
      <c r="W28" s="843"/>
      <c r="X28" s="843"/>
      <c r="Y28" s="843"/>
      <c r="Z28" s="843"/>
      <c r="AA28" s="843">
        <v>36</v>
      </c>
      <c r="AB28" s="843"/>
      <c r="AC28" s="843"/>
      <c r="AD28" s="843"/>
      <c r="AE28" s="844"/>
      <c r="AF28" s="845">
        <v>36</v>
      </c>
      <c r="AG28" s="843"/>
      <c r="AH28" s="843"/>
      <c r="AI28" s="843"/>
      <c r="AJ28" s="846"/>
      <c r="AK28" s="847">
        <v>243</v>
      </c>
      <c r="AL28" s="838"/>
      <c r="AM28" s="838"/>
      <c r="AN28" s="838"/>
      <c r="AO28" s="838"/>
      <c r="AP28" s="838" t="s">
        <v>539</v>
      </c>
      <c r="AQ28" s="838"/>
      <c r="AR28" s="838"/>
      <c r="AS28" s="838"/>
      <c r="AT28" s="838"/>
      <c r="AU28" s="838" t="s">
        <v>539</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42</v>
      </c>
      <c r="R29" s="779"/>
      <c r="S29" s="779"/>
      <c r="T29" s="779"/>
      <c r="U29" s="779"/>
      <c r="V29" s="779">
        <v>37</v>
      </c>
      <c r="W29" s="779"/>
      <c r="X29" s="779"/>
      <c r="Y29" s="779"/>
      <c r="Z29" s="779"/>
      <c r="AA29" s="779">
        <v>5</v>
      </c>
      <c r="AB29" s="779"/>
      <c r="AC29" s="779"/>
      <c r="AD29" s="779"/>
      <c r="AE29" s="780"/>
      <c r="AF29" s="781">
        <v>5</v>
      </c>
      <c r="AG29" s="782"/>
      <c r="AH29" s="782"/>
      <c r="AI29" s="782"/>
      <c r="AJ29" s="783"/>
      <c r="AK29" s="850">
        <v>16</v>
      </c>
      <c r="AL29" s="851"/>
      <c r="AM29" s="851"/>
      <c r="AN29" s="851"/>
      <c r="AO29" s="851"/>
      <c r="AP29" s="851">
        <v>23</v>
      </c>
      <c r="AQ29" s="851"/>
      <c r="AR29" s="851"/>
      <c r="AS29" s="851"/>
      <c r="AT29" s="851"/>
      <c r="AU29" s="851" t="s">
        <v>541</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1463</v>
      </c>
      <c r="R30" s="779"/>
      <c r="S30" s="779"/>
      <c r="T30" s="779"/>
      <c r="U30" s="779"/>
      <c r="V30" s="779">
        <v>1431</v>
      </c>
      <c r="W30" s="779"/>
      <c r="X30" s="779"/>
      <c r="Y30" s="779"/>
      <c r="Z30" s="779"/>
      <c r="AA30" s="779">
        <v>32</v>
      </c>
      <c r="AB30" s="779"/>
      <c r="AC30" s="779"/>
      <c r="AD30" s="779"/>
      <c r="AE30" s="780"/>
      <c r="AF30" s="781">
        <v>32</v>
      </c>
      <c r="AG30" s="782"/>
      <c r="AH30" s="782"/>
      <c r="AI30" s="782"/>
      <c r="AJ30" s="783"/>
      <c r="AK30" s="850">
        <v>205</v>
      </c>
      <c r="AL30" s="851"/>
      <c r="AM30" s="851"/>
      <c r="AN30" s="851"/>
      <c r="AO30" s="851"/>
      <c r="AP30" s="851" t="s">
        <v>542</v>
      </c>
      <c r="AQ30" s="851"/>
      <c r="AR30" s="851"/>
      <c r="AS30" s="851"/>
      <c r="AT30" s="851"/>
      <c r="AU30" s="851" t="s">
        <v>539</v>
      </c>
      <c r="AV30" s="851"/>
      <c r="AW30" s="851"/>
      <c r="AX30" s="851"/>
      <c r="AY30" s="851"/>
      <c r="AZ30" s="852" t="s">
        <v>539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16</v>
      </c>
      <c r="R31" s="779"/>
      <c r="S31" s="779"/>
      <c r="T31" s="779"/>
      <c r="U31" s="779"/>
      <c r="V31" s="779">
        <v>15</v>
      </c>
      <c r="W31" s="779"/>
      <c r="X31" s="779"/>
      <c r="Y31" s="779"/>
      <c r="Z31" s="779"/>
      <c r="AA31" s="779">
        <v>1</v>
      </c>
      <c r="AB31" s="779"/>
      <c r="AC31" s="779"/>
      <c r="AD31" s="779"/>
      <c r="AE31" s="780"/>
      <c r="AF31" s="781">
        <v>1</v>
      </c>
      <c r="AG31" s="782"/>
      <c r="AH31" s="782"/>
      <c r="AI31" s="782"/>
      <c r="AJ31" s="783"/>
      <c r="AK31" s="850">
        <v>10</v>
      </c>
      <c r="AL31" s="851"/>
      <c r="AM31" s="851"/>
      <c r="AN31" s="851"/>
      <c r="AO31" s="851"/>
      <c r="AP31" s="851" t="s">
        <v>539</v>
      </c>
      <c r="AQ31" s="851"/>
      <c r="AR31" s="851"/>
      <c r="AS31" s="851"/>
      <c r="AT31" s="851"/>
      <c r="AU31" s="851" t="s">
        <v>539</v>
      </c>
      <c r="AV31" s="851"/>
      <c r="AW31" s="851"/>
      <c r="AX31" s="851"/>
      <c r="AY31" s="851"/>
      <c r="AZ31" s="852" t="s">
        <v>539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109</v>
      </c>
      <c r="R32" s="779"/>
      <c r="S32" s="779"/>
      <c r="T32" s="779"/>
      <c r="U32" s="779"/>
      <c r="V32" s="779">
        <v>108</v>
      </c>
      <c r="W32" s="779"/>
      <c r="X32" s="779"/>
      <c r="Y32" s="779"/>
      <c r="Z32" s="779"/>
      <c r="AA32" s="779">
        <v>1</v>
      </c>
      <c r="AB32" s="779"/>
      <c r="AC32" s="779"/>
      <c r="AD32" s="779"/>
      <c r="AE32" s="780"/>
      <c r="AF32" s="781">
        <v>1</v>
      </c>
      <c r="AG32" s="782"/>
      <c r="AH32" s="782"/>
      <c r="AI32" s="782"/>
      <c r="AJ32" s="783"/>
      <c r="AK32" s="850">
        <v>49</v>
      </c>
      <c r="AL32" s="851"/>
      <c r="AM32" s="851"/>
      <c r="AN32" s="851"/>
      <c r="AO32" s="851"/>
      <c r="AP32" s="851" t="s">
        <v>539</v>
      </c>
      <c r="AQ32" s="851"/>
      <c r="AR32" s="851"/>
      <c r="AS32" s="851"/>
      <c r="AT32" s="851"/>
      <c r="AU32" s="851" t="s">
        <v>539</v>
      </c>
      <c r="AV32" s="851"/>
      <c r="AW32" s="851"/>
      <c r="AX32" s="851"/>
      <c r="AY32" s="851"/>
      <c r="AZ32" s="852" t="s">
        <v>539</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624</v>
      </c>
      <c r="R33" s="779"/>
      <c r="S33" s="779"/>
      <c r="T33" s="779"/>
      <c r="U33" s="779"/>
      <c r="V33" s="779">
        <v>562</v>
      </c>
      <c r="W33" s="779"/>
      <c r="X33" s="779"/>
      <c r="Y33" s="779"/>
      <c r="Z33" s="779"/>
      <c r="AA33" s="779">
        <v>62</v>
      </c>
      <c r="AB33" s="779"/>
      <c r="AC33" s="779"/>
      <c r="AD33" s="779"/>
      <c r="AE33" s="780"/>
      <c r="AF33" s="781">
        <v>37</v>
      </c>
      <c r="AG33" s="782"/>
      <c r="AH33" s="782"/>
      <c r="AI33" s="782"/>
      <c r="AJ33" s="783"/>
      <c r="AK33" s="850">
        <v>211</v>
      </c>
      <c r="AL33" s="851"/>
      <c r="AM33" s="851"/>
      <c r="AN33" s="851"/>
      <c r="AO33" s="851"/>
      <c r="AP33" s="851">
        <v>2034</v>
      </c>
      <c r="AQ33" s="851"/>
      <c r="AR33" s="851"/>
      <c r="AS33" s="851"/>
      <c r="AT33" s="851"/>
      <c r="AU33" s="851">
        <v>1019</v>
      </c>
      <c r="AV33" s="851"/>
      <c r="AW33" s="851"/>
      <c r="AX33" s="851"/>
      <c r="AY33" s="851"/>
      <c r="AZ33" s="852" t="s">
        <v>539</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188</v>
      </c>
      <c r="R34" s="779"/>
      <c r="S34" s="779"/>
      <c r="T34" s="779"/>
      <c r="U34" s="779"/>
      <c r="V34" s="779">
        <v>186</v>
      </c>
      <c r="W34" s="779"/>
      <c r="X34" s="779"/>
      <c r="Y34" s="779"/>
      <c r="Z34" s="779"/>
      <c r="AA34" s="779">
        <v>2</v>
      </c>
      <c r="AB34" s="779"/>
      <c r="AC34" s="779"/>
      <c r="AD34" s="779"/>
      <c r="AE34" s="780"/>
      <c r="AF34" s="781">
        <v>2</v>
      </c>
      <c r="AG34" s="782"/>
      <c r="AH34" s="782"/>
      <c r="AI34" s="782"/>
      <c r="AJ34" s="783"/>
      <c r="AK34" s="850">
        <v>126</v>
      </c>
      <c r="AL34" s="851"/>
      <c r="AM34" s="851"/>
      <c r="AN34" s="851"/>
      <c r="AO34" s="851"/>
      <c r="AP34" s="851">
        <v>1018</v>
      </c>
      <c r="AQ34" s="851"/>
      <c r="AR34" s="851"/>
      <c r="AS34" s="851"/>
      <c r="AT34" s="851"/>
      <c r="AU34" s="851">
        <v>765</v>
      </c>
      <c r="AV34" s="851"/>
      <c r="AW34" s="851"/>
      <c r="AX34" s="851"/>
      <c r="AY34" s="851"/>
      <c r="AZ34" s="852" t="s">
        <v>539</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284</v>
      </c>
      <c r="R35" s="779"/>
      <c r="S35" s="779"/>
      <c r="T35" s="779"/>
      <c r="U35" s="779"/>
      <c r="V35" s="779">
        <v>255</v>
      </c>
      <c r="W35" s="779"/>
      <c r="X35" s="779"/>
      <c r="Y35" s="779"/>
      <c r="Z35" s="779"/>
      <c r="AA35" s="779">
        <v>29</v>
      </c>
      <c r="AB35" s="779"/>
      <c r="AC35" s="779"/>
      <c r="AD35" s="779"/>
      <c r="AE35" s="780"/>
      <c r="AF35" s="781">
        <v>14</v>
      </c>
      <c r="AG35" s="782"/>
      <c r="AH35" s="782"/>
      <c r="AI35" s="782"/>
      <c r="AJ35" s="783"/>
      <c r="AK35" s="850">
        <v>110</v>
      </c>
      <c r="AL35" s="851"/>
      <c r="AM35" s="851"/>
      <c r="AN35" s="851"/>
      <c r="AO35" s="851"/>
      <c r="AP35" s="851">
        <v>155</v>
      </c>
      <c r="AQ35" s="851"/>
      <c r="AR35" s="851"/>
      <c r="AS35" s="851"/>
      <c r="AT35" s="851"/>
      <c r="AU35" s="851" t="s">
        <v>539</v>
      </c>
      <c r="AV35" s="851"/>
      <c r="AW35" s="851"/>
      <c r="AX35" s="851"/>
      <c r="AY35" s="851"/>
      <c r="AZ35" s="852" t="s">
        <v>539</v>
      </c>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128</v>
      </c>
      <c r="AG63" s="862"/>
      <c r="AH63" s="862"/>
      <c r="AI63" s="862"/>
      <c r="AJ63" s="863"/>
      <c r="AK63" s="864"/>
      <c r="AL63" s="859"/>
      <c r="AM63" s="859"/>
      <c r="AN63" s="859"/>
      <c r="AO63" s="859"/>
      <c r="AP63" s="862">
        <v>3230</v>
      </c>
      <c r="AQ63" s="862"/>
      <c r="AR63" s="862"/>
      <c r="AS63" s="862"/>
      <c r="AT63" s="862"/>
      <c r="AU63" s="862">
        <v>1784</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551</v>
      </c>
      <c r="C68" s="890"/>
      <c r="D68" s="890"/>
      <c r="E68" s="890"/>
      <c r="F68" s="890"/>
      <c r="G68" s="890"/>
      <c r="H68" s="890"/>
      <c r="I68" s="890"/>
      <c r="J68" s="890"/>
      <c r="K68" s="890"/>
      <c r="L68" s="890"/>
      <c r="M68" s="890"/>
      <c r="N68" s="890"/>
      <c r="O68" s="890"/>
      <c r="P68" s="891"/>
      <c r="Q68" s="892">
        <v>10962</v>
      </c>
      <c r="R68" s="886"/>
      <c r="S68" s="886"/>
      <c r="T68" s="886"/>
      <c r="U68" s="886"/>
      <c r="V68" s="886">
        <v>10832</v>
      </c>
      <c r="W68" s="886"/>
      <c r="X68" s="886"/>
      <c r="Y68" s="886"/>
      <c r="Z68" s="886"/>
      <c r="AA68" s="886">
        <v>130</v>
      </c>
      <c r="AB68" s="886"/>
      <c r="AC68" s="886"/>
      <c r="AD68" s="886"/>
      <c r="AE68" s="886"/>
      <c r="AF68" s="886">
        <v>130</v>
      </c>
      <c r="AG68" s="886"/>
      <c r="AH68" s="886"/>
      <c r="AI68" s="886"/>
      <c r="AJ68" s="886"/>
      <c r="AK68" s="886">
        <v>71</v>
      </c>
      <c r="AL68" s="886"/>
      <c r="AM68" s="886"/>
      <c r="AN68" s="886"/>
      <c r="AO68" s="886"/>
      <c r="AP68" s="886" t="s">
        <v>552</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550</v>
      </c>
      <c r="C69" s="894"/>
      <c r="D69" s="894"/>
      <c r="E69" s="894"/>
      <c r="F69" s="894"/>
      <c r="G69" s="894"/>
      <c r="H69" s="894"/>
      <c r="I69" s="894"/>
      <c r="J69" s="894"/>
      <c r="K69" s="894"/>
      <c r="L69" s="894"/>
      <c r="M69" s="894"/>
      <c r="N69" s="894"/>
      <c r="O69" s="894"/>
      <c r="P69" s="895"/>
      <c r="Q69" s="896">
        <v>121</v>
      </c>
      <c r="R69" s="851"/>
      <c r="S69" s="851"/>
      <c r="T69" s="851"/>
      <c r="U69" s="851"/>
      <c r="V69" s="851">
        <v>107</v>
      </c>
      <c r="W69" s="851"/>
      <c r="X69" s="851"/>
      <c r="Y69" s="851"/>
      <c r="Z69" s="851"/>
      <c r="AA69" s="851">
        <v>14</v>
      </c>
      <c r="AB69" s="851"/>
      <c r="AC69" s="851"/>
      <c r="AD69" s="851"/>
      <c r="AE69" s="851"/>
      <c r="AF69" s="851">
        <v>14</v>
      </c>
      <c r="AG69" s="851"/>
      <c r="AH69" s="851"/>
      <c r="AI69" s="851"/>
      <c r="AJ69" s="851"/>
      <c r="AK69" s="851">
        <v>15</v>
      </c>
      <c r="AL69" s="851"/>
      <c r="AM69" s="851"/>
      <c r="AN69" s="851"/>
      <c r="AO69" s="851"/>
      <c r="AP69" s="851" t="s">
        <v>553</v>
      </c>
      <c r="AQ69" s="851"/>
      <c r="AR69" s="851"/>
      <c r="AS69" s="851"/>
      <c r="AT69" s="851"/>
      <c r="AU69" s="851" t="s">
        <v>553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543</v>
      </c>
      <c r="C70" s="894"/>
      <c r="D70" s="894"/>
      <c r="E70" s="894"/>
      <c r="F70" s="894"/>
      <c r="G70" s="894"/>
      <c r="H70" s="894"/>
      <c r="I70" s="894"/>
      <c r="J70" s="894"/>
      <c r="K70" s="894"/>
      <c r="L70" s="894"/>
      <c r="M70" s="894"/>
      <c r="N70" s="894"/>
      <c r="O70" s="894"/>
      <c r="P70" s="895"/>
      <c r="Q70" s="896">
        <v>5386</v>
      </c>
      <c r="R70" s="851"/>
      <c r="S70" s="851"/>
      <c r="T70" s="851"/>
      <c r="U70" s="851"/>
      <c r="V70" s="851">
        <v>5250</v>
      </c>
      <c r="W70" s="851"/>
      <c r="X70" s="851"/>
      <c r="Y70" s="851"/>
      <c r="Z70" s="851"/>
      <c r="AA70" s="851">
        <v>136</v>
      </c>
      <c r="AB70" s="851"/>
      <c r="AC70" s="851"/>
      <c r="AD70" s="851"/>
      <c r="AE70" s="851"/>
      <c r="AF70" s="851">
        <v>23</v>
      </c>
      <c r="AG70" s="851"/>
      <c r="AH70" s="851"/>
      <c r="AI70" s="851"/>
      <c r="AJ70" s="851"/>
      <c r="AK70" s="851" t="s">
        <v>552</v>
      </c>
      <c r="AL70" s="851"/>
      <c r="AM70" s="851"/>
      <c r="AN70" s="851"/>
      <c r="AO70" s="851"/>
      <c r="AP70" s="851">
        <v>219</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544</v>
      </c>
      <c r="C71" s="894"/>
      <c r="D71" s="894"/>
      <c r="E71" s="894"/>
      <c r="F71" s="894"/>
      <c r="G71" s="894"/>
      <c r="H71" s="894"/>
      <c r="I71" s="894"/>
      <c r="J71" s="894"/>
      <c r="K71" s="894"/>
      <c r="L71" s="894"/>
      <c r="M71" s="894"/>
      <c r="N71" s="894"/>
      <c r="O71" s="894"/>
      <c r="P71" s="895"/>
      <c r="Q71" s="896">
        <v>184</v>
      </c>
      <c r="R71" s="851"/>
      <c r="S71" s="851"/>
      <c r="T71" s="851"/>
      <c r="U71" s="851"/>
      <c r="V71" s="851">
        <v>175</v>
      </c>
      <c r="W71" s="851"/>
      <c r="X71" s="851"/>
      <c r="Y71" s="851"/>
      <c r="Z71" s="851"/>
      <c r="AA71" s="851">
        <v>9</v>
      </c>
      <c r="AB71" s="851"/>
      <c r="AC71" s="851"/>
      <c r="AD71" s="851"/>
      <c r="AE71" s="851"/>
      <c r="AF71" s="851">
        <v>9</v>
      </c>
      <c r="AG71" s="851"/>
      <c r="AH71" s="851"/>
      <c r="AI71" s="851"/>
      <c r="AJ71" s="851"/>
      <c r="AK71" s="851" t="s">
        <v>556</v>
      </c>
      <c r="AL71" s="851"/>
      <c r="AM71" s="851"/>
      <c r="AN71" s="851"/>
      <c r="AO71" s="851"/>
      <c r="AP71" s="851" t="s">
        <v>556</v>
      </c>
      <c r="AQ71" s="851"/>
      <c r="AR71" s="851"/>
      <c r="AS71" s="851"/>
      <c r="AT71" s="851"/>
      <c r="AU71" s="851" t="s">
        <v>557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554</v>
      </c>
      <c r="C72" s="894"/>
      <c r="D72" s="894"/>
      <c r="E72" s="894"/>
      <c r="F72" s="894"/>
      <c r="G72" s="894"/>
      <c r="H72" s="894"/>
      <c r="I72" s="894"/>
      <c r="J72" s="894"/>
      <c r="K72" s="894"/>
      <c r="L72" s="894"/>
      <c r="M72" s="894"/>
      <c r="N72" s="894"/>
      <c r="O72" s="894"/>
      <c r="P72" s="895"/>
      <c r="Q72" s="896">
        <v>195</v>
      </c>
      <c r="R72" s="851"/>
      <c r="S72" s="851"/>
      <c r="T72" s="851"/>
      <c r="U72" s="851"/>
      <c r="V72" s="851">
        <v>190</v>
      </c>
      <c r="W72" s="851"/>
      <c r="X72" s="851"/>
      <c r="Y72" s="851"/>
      <c r="Z72" s="851"/>
      <c r="AA72" s="851">
        <v>5</v>
      </c>
      <c r="AB72" s="851"/>
      <c r="AC72" s="851"/>
      <c r="AD72" s="851"/>
      <c r="AE72" s="851"/>
      <c r="AF72" s="851">
        <v>5</v>
      </c>
      <c r="AG72" s="851"/>
      <c r="AH72" s="851"/>
      <c r="AI72" s="851"/>
      <c r="AJ72" s="851"/>
      <c r="AK72" s="851">
        <v>5</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555</v>
      </c>
      <c r="C73" s="894"/>
      <c r="D73" s="894"/>
      <c r="E73" s="894"/>
      <c r="F73" s="894"/>
      <c r="G73" s="894"/>
      <c r="H73" s="894"/>
      <c r="I73" s="894"/>
      <c r="J73" s="894"/>
      <c r="K73" s="894"/>
      <c r="L73" s="894"/>
      <c r="M73" s="894"/>
      <c r="N73" s="894"/>
      <c r="O73" s="894"/>
      <c r="P73" s="895"/>
      <c r="Q73" s="896">
        <v>159661</v>
      </c>
      <c r="R73" s="851"/>
      <c r="S73" s="851"/>
      <c r="T73" s="851"/>
      <c r="U73" s="851"/>
      <c r="V73" s="851">
        <v>154071</v>
      </c>
      <c r="W73" s="851"/>
      <c r="X73" s="851"/>
      <c r="Y73" s="851"/>
      <c r="Z73" s="851"/>
      <c r="AA73" s="851">
        <v>5590</v>
      </c>
      <c r="AB73" s="851"/>
      <c r="AC73" s="851"/>
      <c r="AD73" s="851"/>
      <c r="AE73" s="851"/>
      <c r="AF73" s="851">
        <v>5590</v>
      </c>
      <c r="AG73" s="851"/>
      <c r="AH73" s="851"/>
      <c r="AI73" s="851"/>
      <c r="AJ73" s="851"/>
      <c r="AK73" s="851">
        <v>370</v>
      </c>
      <c r="AL73" s="851"/>
      <c r="AM73" s="851"/>
      <c r="AN73" s="851"/>
      <c r="AO73" s="851"/>
      <c r="AP73" s="851" t="s">
        <v>552</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661</v>
      </c>
      <c r="CS102" s="870"/>
      <c r="CT102" s="870"/>
      <c r="CU102" s="870"/>
      <c r="CV102" s="913"/>
      <c r="CW102" s="912">
        <v>40</v>
      </c>
      <c r="CX102" s="870"/>
      <c r="CY102" s="870"/>
      <c r="CZ102" s="870"/>
      <c r="DA102" s="913"/>
      <c r="DB102" s="912" t="s">
        <v>549</v>
      </c>
      <c r="DC102" s="870"/>
      <c r="DD102" s="870"/>
      <c r="DE102" s="870"/>
      <c r="DF102" s="913"/>
      <c r="DG102" s="912" t="s">
        <v>547</v>
      </c>
      <c r="DH102" s="870"/>
      <c r="DI102" s="870"/>
      <c r="DJ102" s="870"/>
      <c r="DK102" s="913"/>
      <c r="DL102" s="912" t="s">
        <v>547</v>
      </c>
      <c r="DM102" s="870"/>
      <c r="DN102" s="870"/>
      <c r="DO102" s="870"/>
      <c r="DP102" s="913"/>
      <c r="DQ102" s="912" t="s">
        <v>547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1132850</v>
      </c>
      <c r="AB110" s="922"/>
      <c r="AC110" s="922"/>
      <c r="AD110" s="922"/>
      <c r="AE110" s="923"/>
      <c r="AF110" s="924">
        <v>1177072</v>
      </c>
      <c r="AG110" s="922"/>
      <c r="AH110" s="922"/>
      <c r="AI110" s="922"/>
      <c r="AJ110" s="923"/>
      <c r="AK110" s="924">
        <v>1189630</v>
      </c>
      <c r="AL110" s="922"/>
      <c r="AM110" s="922"/>
      <c r="AN110" s="922"/>
      <c r="AO110" s="923"/>
      <c r="AP110" s="925">
        <v>26.6</v>
      </c>
      <c r="AQ110" s="926"/>
      <c r="AR110" s="926"/>
      <c r="AS110" s="926"/>
      <c r="AT110" s="927"/>
      <c r="AU110" s="928" t="s">
        <v>62</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12590265</v>
      </c>
      <c r="BR110" s="957"/>
      <c r="BS110" s="957"/>
      <c r="BT110" s="957"/>
      <c r="BU110" s="957"/>
      <c r="BV110" s="957">
        <v>13421932</v>
      </c>
      <c r="BW110" s="957"/>
      <c r="BX110" s="957"/>
      <c r="BY110" s="957"/>
      <c r="BZ110" s="957"/>
      <c r="CA110" s="957">
        <v>14156269</v>
      </c>
      <c r="CB110" s="957"/>
      <c r="CC110" s="957"/>
      <c r="CD110" s="957"/>
      <c r="CE110" s="957"/>
      <c r="CF110" s="971">
        <v>316.10000000000002</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204299</v>
      </c>
      <c r="BR111" s="950"/>
      <c r="BS111" s="950"/>
      <c r="BT111" s="950"/>
      <c r="BU111" s="950"/>
      <c r="BV111" s="950">
        <v>185486</v>
      </c>
      <c r="BW111" s="950"/>
      <c r="BX111" s="950"/>
      <c r="BY111" s="950"/>
      <c r="BZ111" s="950"/>
      <c r="CA111" s="950">
        <v>166842</v>
      </c>
      <c r="CB111" s="950"/>
      <c r="CC111" s="950"/>
      <c r="CD111" s="950"/>
      <c r="CE111" s="950"/>
      <c r="CF111" s="944">
        <v>3.7</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1877901</v>
      </c>
      <c r="BR112" s="950"/>
      <c r="BS112" s="950"/>
      <c r="BT112" s="950"/>
      <c r="BU112" s="950"/>
      <c r="BV112" s="950">
        <v>1892220</v>
      </c>
      <c r="BW112" s="950"/>
      <c r="BX112" s="950"/>
      <c r="BY112" s="950"/>
      <c r="BZ112" s="950"/>
      <c r="CA112" s="950">
        <v>1784289</v>
      </c>
      <c r="CB112" s="950"/>
      <c r="CC112" s="950"/>
      <c r="CD112" s="950"/>
      <c r="CE112" s="950"/>
      <c r="CF112" s="944">
        <v>39.799999999999997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186448</v>
      </c>
      <c r="AB113" s="964"/>
      <c r="AC113" s="964"/>
      <c r="AD113" s="964"/>
      <c r="AE113" s="965"/>
      <c r="AF113" s="966">
        <v>187081</v>
      </c>
      <c r="AG113" s="964"/>
      <c r="AH113" s="964"/>
      <c r="AI113" s="964"/>
      <c r="AJ113" s="965"/>
      <c r="AK113" s="966">
        <v>211477</v>
      </c>
      <c r="AL113" s="964"/>
      <c r="AM113" s="964"/>
      <c r="AN113" s="964"/>
      <c r="AO113" s="965"/>
      <c r="AP113" s="967">
        <v>4.7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23719</v>
      </c>
      <c r="BR113" s="950"/>
      <c r="BS113" s="950"/>
      <c r="BT113" s="950"/>
      <c r="BU113" s="950"/>
      <c r="BV113" s="950">
        <v>21350</v>
      </c>
      <c r="BW113" s="950"/>
      <c r="BX113" s="950"/>
      <c r="BY113" s="950"/>
      <c r="BZ113" s="950"/>
      <c r="CA113" s="950">
        <v>18950</v>
      </c>
      <c r="CB113" s="950"/>
      <c r="CC113" s="950"/>
      <c r="CD113" s="950"/>
      <c r="CE113" s="950"/>
      <c r="CF113" s="944">
        <v>0.4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204299</v>
      </c>
      <c r="DH113" s="989"/>
      <c r="DI113" s="989"/>
      <c r="DJ113" s="989"/>
      <c r="DK113" s="990"/>
      <c r="DL113" s="991">
        <v>185486</v>
      </c>
      <c r="DM113" s="989"/>
      <c r="DN113" s="989"/>
      <c r="DO113" s="989"/>
      <c r="DP113" s="990"/>
      <c r="DQ113" s="991">
        <v>166842</v>
      </c>
      <c r="DR113" s="989"/>
      <c r="DS113" s="989"/>
      <c r="DT113" s="989"/>
      <c r="DU113" s="990"/>
      <c r="DV113" s="992">
        <v>3.7</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2798</v>
      </c>
      <c r="AB114" s="989"/>
      <c r="AC114" s="989"/>
      <c r="AD114" s="989"/>
      <c r="AE114" s="990"/>
      <c r="AF114" s="991">
        <v>2682</v>
      </c>
      <c r="AG114" s="989"/>
      <c r="AH114" s="989"/>
      <c r="AI114" s="989"/>
      <c r="AJ114" s="990"/>
      <c r="AK114" s="991">
        <v>2682</v>
      </c>
      <c r="AL114" s="989"/>
      <c r="AM114" s="989"/>
      <c r="AN114" s="989"/>
      <c r="AO114" s="990"/>
      <c r="AP114" s="992">
        <v>0.1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1274956</v>
      </c>
      <c r="BR114" s="950"/>
      <c r="BS114" s="950"/>
      <c r="BT114" s="950"/>
      <c r="BU114" s="950"/>
      <c r="BV114" s="950">
        <v>1083489</v>
      </c>
      <c r="BW114" s="950"/>
      <c r="BX114" s="950"/>
      <c r="BY114" s="950"/>
      <c r="BZ114" s="950"/>
      <c r="CA114" s="950">
        <v>1019168</v>
      </c>
      <c r="CB114" s="950"/>
      <c r="CC114" s="950"/>
      <c r="CD114" s="950"/>
      <c r="CE114" s="950"/>
      <c r="CF114" s="944">
        <v>22.8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33129</v>
      </c>
      <c r="AB115" s="964"/>
      <c r="AC115" s="964"/>
      <c r="AD115" s="964"/>
      <c r="AE115" s="965"/>
      <c r="AF115" s="966">
        <v>31348</v>
      </c>
      <c r="AG115" s="964"/>
      <c r="AH115" s="964"/>
      <c r="AI115" s="964"/>
      <c r="AJ115" s="965"/>
      <c r="AK115" s="966">
        <v>26409</v>
      </c>
      <c r="AL115" s="964"/>
      <c r="AM115" s="964"/>
      <c r="AN115" s="964"/>
      <c r="AO115" s="965"/>
      <c r="AP115" s="967">
        <v>0.6</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11955</v>
      </c>
      <c r="BR115" s="950"/>
      <c r="BS115" s="950"/>
      <c r="BT115" s="950"/>
      <c r="BU115" s="950"/>
      <c r="BV115" s="950">
        <v>5754</v>
      </c>
      <c r="BW115" s="950"/>
      <c r="BX115" s="950"/>
      <c r="BY115" s="950"/>
      <c r="BZ115" s="950"/>
      <c r="CA115" s="950">
        <v>2775</v>
      </c>
      <c r="CB115" s="950"/>
      <c r="CC115" s="950"/>
      <c r="CD115" s="950"/>
      <c r="CE115" s="950"/>
      <c r="CF115" s="944">
        <v>0.1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221</v>
      </c>
      <c r="DH116" s="989"/>
      <c r="DI116" s="989"/>
      <c r="DJ116" s="989"/>
      <c r="DK116" s="990"/>
      <c r="DL116" s="991" t="s">
        <v>221</v>
      </c>
      <c r="DM116" s="989"/>
      <c r="DN116" s="989"/>
      <c r="DO116" s="989"/>
      <c r="DP116" s="990"/>
      <c r="DQ116" s="991" t="s">
        <v>221</v>
      </c>
      <c r="DR116" s="989"/>
      <c r="DS116" s="989"/>
      <c r="DT116" s="989"/>
      <c r="DU116" s="990"/>
      <c r="DV116" s="992" t="s">
        <v>221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1355225</v>
      </c>
      <c r="AB117" s="1007"/>
      <c r="AC117" s="1007"/>
      <c r="AD117" s="1007"/>
      <c r="AE117" s="1008"/>
      <c r="AF117" s="1009">
        <v>1398183</v>
      </c>
      <c r="AG117" s="1007"/>
      <c r="AH117" s="1007"/>
      <c r="AI117" s="1007"/>
      <c r="AJ117" s="1008"/>
      <c r="AK117" s="1009">
        <v>1430198</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15983095</v>
      </c>
      <c r="BR119" s="1028"/>
      <c r="BS119" s="1028"/>
      <c r="BT119" s="1028"/>
      <c r="BU119" s="1028"/>
      <c r="BV119" s="1028">
        <v>16610231</v>
      </c>
      <c r="BW119" s="1028"/>
      <c r="BX119" s="1028"/>
      <c r="BY119" s="1028"/>
      <c r="BZ119" s="1028"/>
      <c r="CA119" s="1028">
        <v>17148293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221</v>
      </c>
      <c r="DH119" s="1014"/>
      <c r="DI119" s="1014"/>
      <c r="DJ119" s="1014"/>
      <c r="DK119" s="1015"/>
      <c r="DL119" s="1013" t="s">
        <v>221</v>
      </c>
      <c r="DM119" s="1014"/>
      <c r="DN119" s="1014"/>
      <c r="DO119" s="1014"/>
      <c r="DP119" s="1015"/>
      <c r="DQ119" s="1013" t="s">
        <v>221</v>
      </c>
      <c r="DR119" s="1014"/>
      <c r="DS119" s="1014"/>
      <c r="DT119" s="1014"/>
      <c r="DU119" s="1015"/>
      <c r="DV119" s="1016" t="s">
        <v>221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7301482</v>
      </c>
      <c r="BR120" s="957"/>
      <c r="BS120" s="957"/>
      <c r="BT120" s="957"/>
      <c r="BU120" s="957"/>
      <c r="BV120" s="957">
        <v>6953793</v>
      </c>
      <c r="BW120" s="957"/>
      <c r="BX120" s="957"/>
      <c r="BY120" s="957"/>
      <c r="BZ120" s="957"/>
      <c r="CA120" s="957">
        <v>5696402</v>
      </c>
      <c r="CB120" s="957"/>
      <c r="CC120" s="957"/>
      <c r="CD120" s="957"/>
      <c r="CE120" s="957"/>
      <c r="CF120" s="971">
        <v>127.2</v>
      </c>
      <c r="CG120" s="972"/>
      <c r="CH120" s="972"/>
      <c r="CI120" s="972"/>
      <c r="CJ120" s="972"/>
      <c r="CK120" s="1037" t="s">
        <v>437</v>
      </c>
      <c r="CL120" s="1038"/>
      <c r="CM120" s="1038"/>
      <c r="CN120" s="1038"/>
      <c r="CO120" s="1039"/>
      <c r="CP120" s="1045" t="s">
        <v>438</v>
      </c>
      <c r="CQ120" s="1046"/>
      <c r="CR120" s="1046"/>
      <c r="CS120" s="1046"/>
      <c r="CT120" s="1046"/>
      <c r="CU120" s="1046"/>
      <c r="CV120" s="1046"/>
      <c r="CW120" s="1046"/>
      <c r="CX120" s="1046"/>
      <c r="CY120" s="1046"/>
      <c r="CZ120" s="1046"/>
      <c r="DA120" s="1046"/>
      <c r="DB120" s="1046"/>
      <c r="DC120" s="1046"/>
      <c r="DD120" s="1046"/>
      <c r="DE120" s="1046"/>
      <c r="DF120" s="1047"/>
      <c r="DG120" s="956">
        <v>1215977</v>
      </c>
      <c r="DH120" s="957"/>
      <c r="DI120" s="957"/>
      <c r="DJ120" s="957"/>
      <c r="DK120" s="957"/>
      <c r="DL120" s="957">
        <v>1225952</v>
      </c>
      <c r="DM120" s="957"/>
      <c r="DN120" s="957"/>
      <c r="DO120" s="957"/>
      <c r="DP120" s="957"/>
      <c r="DQ120" s="957">
        <v>1018821</v>
      </c>
      <c r="DR120" s="957"/>
      <c r="DS120" s="957"/>
      <c r="DT120" s="957"/>
      <c r="DU120" s="957"/>
      <c r="DV120" s="958">
        <v>22.8</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18517</v>
      </c>
      <c r="AB121" s="989"/>
      <c r="AC121" s="989"/>
      <c r="AD121" s="989"/>
      <c r="AE121" s="990"/>
      <c r="AF121" s="991">
        <v>18517</v>
      </c>
      <c r="AG121" s="989"/>
      <c r="AH121" s="989"/>
      <c r="AI121" s="989"/>
      <c r="AJ121" s="990"/>
      <c r="AK121" s="991">
        <v>18517</v>
      </c>
      <c r="AL121" s="989"/>
      <c r="AM121" s="989"/>
      <c r="AN121" s="989"/>
      <c r="AO121" s="990"/>
      <c r="AP121" s="992">
        <v>0.4</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93251</v>
      </c>
      <c r="BR121" s="950"/>
      <c r="BS121" s="950"/>
      <c r="BT121" s="950"/>
      <c r="BU121" s="950"/>
      <c r="BV121" s="950">
        <v>80456</v>
      </c>
      <c r="BW121" s="950"/>
      <c r="BX121" s="950"/>
      <c r="BY121" s="950"/>
      <c r="BZ121" s="950"/>
      <c r="CA121" s="950">
        <v>69186</v>
      </c>
      <c r="CB121" s="950"/>
      <c r="CC121" s="950"/>
      <c r="CD121" s="950"/>
      <c r="CE121" s="950"/>
      <c r="CF121" s="944">
        <v>1.5</v>
      </c>
      <c r="CG121" s="945"/>
      <c r="CH121" s="945"/>
      <c r="CI121" s="945"/>
      <c r="CJ121" s="945"/>
      <c r="CK121" s="1040"/>
      <c r="CL121" s="1041"/>
      <c r="CM121" s="1041"/>
      <c r="CN121" s="1041"/>
      <c r="CO121" s="1042"/>
      <c r="CP121" s="1050" t="s">
        <v>441</v>
      </c>
      <c r="CQ121" s="1051"/>
      <c r="CR121" s="1051"/>
      <c r="CS121" s="1051"/>
      <c r="CT121" s="1051"/>
      <c r="CU121" s="1051"/>
      <c r="CV121" s="1051"/>
      <c r="CW121" s="1051"/>
      <c r="CX121" s="1051"/>
      <c r="CY121" s="1051"/>
      <c r="CZ121" s="1051"/>
      <c r="DA121" s="1051"/>
      <c r="DB121" s="1051"/>
      <c r="DC121" s="1051"/>
      <c r="DD121" s="1051"/>
      <c r="DE121" s="1051"/>
      <c r="DF121" s="1052"/>
      <c r="DG121" s="949">
        <v>661924</v>
      </c>
      <c r="DH121" s="950"/>
      <c r="DI121" s="950"/>
      <c r="DJ121" s="950"/>
      <c r="DK121" s="950"/>
      <c r="DL121" s="950">
        <v>666268</v>
      </c>
      <c r="DM121" s="950"/>
      <c r="DN121" s="950"/>
      <c r="DO121" s="950"/>
      <c r="DP121" s="950"/>
      <c r="DQ121" s="950">
        <v>765468</v>
      </c>
      <c r="DR121" s="950"/>
      <c r="DS121" s="950"/>
      <c r="DT121" s="950"/>
      <c r="DU121" s="950"/>
      <c r="DV121" s="951">
        <v>17.100000000000001</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10790443</v>
      </c>
      <c r="BR122" s="1028"/>
      <c r="BS122" s="1028"/>
      <c r="BT122" s="1028"/>
      <c r="BU122" s="1028"/>
      <c r="BV122" s="1028">
        <v>11112659</v>
      </c>
      <c r="BW122" s="1028"/>
      <c r="BX122" s="1028"/>
      <c r="BY122" s="1028"/>
      <c r="BZ122" s="1028"/>
      <c r="CA122" s="1028">
        <v>11539576</v>
      </c>
      <c r="CB122" s="1028"/>
      <c r="CC122" s="1028"/>
      <c r="CD122" s="1028"/>
      <c r="CE122" s="1028"/>
      <c r="CF122" s="1048">
        <v>257.7</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t="s">
        <v>221</v>
      </c>
      <c r="DH122" s="950"/>
      <c r="DI122" s="950"/>
      <c r="DJ122" s="950"/>
      <c r="DK122" s="950"/>
      <c r="DL122" s="950" t="s">
        <v>221</v>
      </c>
      <c r="DM122" s="950"/>
      <c r="DN122" s="950"/>
      <c r="DO122" s="950"/>
      <c r="DP122" s="950"/>
      <c r="DQ122" s="950" t="s">
        <v>221</v>
      </c>
      <c r="DR122" s="950"/>
      <c r="DS122" s="950"/>
      <c r="DT122" s="950"/>
      <c r="DU122" s="950"/>
      <c r="DV122" s="951" t="s">
        <v>221</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221</v>
      </c>
      <c r="AB123" s="989"/>
      <c r="AC123" s="989"/>
      <c r="AD123" s="989"/>
      <c r="AE123" s="990"/>
      <c r="AF123" s="991" t="s">
        <v>221</v>
      </c>
      <c r="AG123" s="989"/>
      <c r="AH123" s="989"/>
      <c r="AI123" s="989"/>
      <c r="AJ123" s="990"/>
      <c r="AK123" s="991" t="s">
        <v>221</v>
      </c>
      <c r="AL123" s="989"/>
      <c r="AM123" s="989"/>
      <c r="AN123" s="989"/>
      <c r="AO123" s="990"/>
      <c r="AP123" s="992" t="s">
        <v>221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444</v>
      </c>
      <c r="BP123" s="1036"/>
      <c r="BQ123" s="1095">
        <v>18185176</v>
      </c>
      <c r="BR123" s="1096"/>
      <c r="BS123" s="1096"/>
      <c r="BT123" s="1096"/>
      <c r="BU123" s="1096"/>
      <c r="BV123" s="1096">
        <v>18146908</v>
      </c>
      <c r="BW123" s="1096"/>
      <c r="BX123" s="1096"/>
      <c r="BY123" s="1096"/>
      <c r="BZ123" s="1096"/>
      <c r="CA123" s="1096">
        <v>17305164</v>
      </c>
      <c r="CB123" s="1096"/>
      <c r="CC123" s="1096"/>
      <c r="CD123" s="1096"/>
      <c r="CE123" s="1096"/>
      <c r="CF123" s="1029"/>
      <c r="CG123" s="1030"/>
      <c r="CH123" s="1030"/>
      <c r="CI123" s="1030"/>
      <c r="CJ123" s="1031"/>
      <c r="CK123" s="1040"/>
      <c r="CL123" s="1041"/>
      <c r="CM123" s="1041"/>
      <c r="CN123" s="1041"/>
      <c r="CO123" s="1042"/>
      <c r="CP123" s="1050" t="s">
        <v>445</v>
      </c>
      <c r="CQ123" s="1051"/>
      <c r="CR123" s="1051"/>
      <c r="CS123" s="1051"/>
      <c r="CT123" s="1051"/>
      <c r="CU123" s="1051"/>
      <c r="CV123" s="1051"/>
      <c r="CW123" s="1051"/>
      <c r="CX123" s="1051"/>
      <c r="CY123" s="1051"/>
      <c r="CZ123" s="1051"/>
      <c r="DA123" s="1051"/>
      <c r="DB123" s="1051"/>
      <c r="DC123" s="1051"/>
      <c r="DD123" s="1051"/>
      <c r="DE123" s="1051"/>
      <c r="DF123" s="1052"/>
      <c r="DG123" s="988" t="s">
        <v>221</v>
      </c>
      <c r="DH123" s="989"/>
      <c r="DI123" s="989"/>
      <c r="DJ123" s="989"/>
      <c r="DK123" s="990"/>
      <c r="DL123" s="991" t="s">
        <v>221</v>
      </c>
      <c r="DM123" s="989"/>
      <c r="DN123" s="989"/>
      <c r="DO123" s="989"/>
      <c r="DP123" s="990"/>
      <c r="DQ123" s="991" t="s">
        <v>221</v>
      </c>
      <c r="DR123" s="989"/>
      <c r="DS123" s="989"/>
      <c r="DT123" s="989"/>
      <c r="DU123" s="990"/>
      <c r="DV123" s="992" t="s">
        <v>221</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221</v>
      </c>
      <c r="BR124" s="1058"/>
      <c r="BS124" s="1058"/>
      <c r="BT124" s="1058"/>
      <c r="BU124" s="1058"/>
      <c r="BV124" s="1058" t="s">
        <v>221</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221</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14612</v>
      </c>
      <c r="AB127" s="989"/>
      <c r="AC127" s="989"/>
      <c r="AD127" s="989"/>
      <c r="AE127" s="990"/>
      <c r="AF127" s="991">
        <v>12831</v>
      </c>
      <c r="AG127" s="989"/>
      <c r="AH127" s="989"/>
      <c r="AI127" s="989"/>
      <c r="AJ127" s="990"/>
      <c r="AK127" s="991">
        <v>7892</v>
      </c>
      <c r="AL127" s="989"/>
      <c r="AM127" s="989"/>
      <c r="AN127" s="989"/>
      <c r="AO127" s="990"/>
      <c r="AP127" s="992">
        <v>0.2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17084</v>
      </c>
      <c r="AB128" s="1078"/>
      <c r="AC128" s="1078"/>
      <c r="AD128" s="1078"/>
      <c r="AE128" s="1079"/>
      <c r="AF128" s="1080">
        <v>14162</v>
      </c>
      <c r="AG128" s="1078"/>
      <c r="AH128" s="1078"/>
      <c r="AI128" s="1078"/>
      <c r="AJ128" s="1079"/>
      <c r="AK128" s="1080">
        <v>12393</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221</v>
      </c>
      <c r="BG128" s="1085"/>
      <c r="BH128" s="1085"/>
      <c r="BI128" s="1085"/>
      <c r="BJ128" s="1085"/>
      <c r="BK128" s="1085"/>
      <c r="BL128" s="1086"/>
      <c r="BM128" s="1084">
        <v>14.67</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11955</v>
      </c>
      <c r="DH128" s="1070"/>
      <c r="DI128" s="1070"/>
      <c r="DJ128" s="1070"/>
      <c r="DK128" s="1070"/>
      <c r="DL128" s="1070">
        <v>5754</v>
      </c>
      <c r="DM128" s="1070"/>
      <c r="DN128" s="1070"/>
      <c r="DO128" s="1070"/>
      <c r="DP128" s="1070"/>
      <c r="DQ128" s="1070">
        <v>2775</v>
      </c>
      <c r="DR128" s="1070"/>
      <c r="DS128" s="1070"/>
      <c r="DT128" s="1070"/>
      <c r="DU128" s="1070"/>
      <c r="DV128" s="1071">
        <v>0.1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5496148</v>
      </c>
      <c r="AB129" s="989"/>
      <c r="AC129" s="989"/>
      <c r="AD129" s="989"/>
      <c r="AE129" s="990"/>
      <c r="AF129" s="991">
        <v>5670200</v>
      </c>
      <c r="AG129" s="989"/>
      <c r="AH129" s="989"/>
      <c r="AI129" s="989"/>
      <c r="AJ129" s="990"/>
      <c r="AK129" s="991">
        <v>5551369</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221</v>
      </c>
      <c r="BG129" s="1099"/>
      <c r="BH129" s="1099"/>
      <c r="BI129" s="1099"/>
      <c r="BJ129" s="1099"/>
      <c r="BK129" s="1099"/>
      <c r="BL129" s="1100"/>
      <c r="BM129" s="1098">
        <v>19.670000000000002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1058934</v>
      </c>
      <c r="AB130" s="989"/>
      <c r="AC130" s="989"/>
      <c r="AD130" s="989"/>
      <c r="AE130" s="990"/>
      <c r="AF130" s="991">
        <v>1095322</v>
      </c>
      <c r="AG130" s="989"/>
      <c r="AH130" s="989"/>
      <c r="AI130" s="989"/>
      <c r="AJ130" s="990"/>
      <c r="AK130" s="991">
        <v>1073063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4437214</v>
      </c>
      <c r="AB131" s="1014"/>
      <c r="AC131" s="1014"/>
      <c r="AD131" s="1014"/>
      <c r="AE131" s="1015"/>
      <c r="AF131" s="1013">
        <v>4574878</v>
      </c>
      <c r="AG131" s="1014"/>
      <c r="AH131" s="1014"/>
      <c r="AI131" s="1014"/>
      <c r="AJ131" s="1015"/>
      <c r="AK131" s="1013">
        <v>4478306</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221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6.2923942820000001</v>
      </c>
      <c r="AB132" s="1130"/>
      <c r="AC132" s="1130"/>
      <c r="AD132" s="1130"/>
      <c r="AE132" s="1131"/>
      <c r="AF132" s="1132">
        <v>6.3105289369999999</v>
      </c>
      <c r="AG132" s="1130"/>
      <c r="AH132" s="1130"/>
      <c r="AI132" s="1130"/>
      <c r="AJ132" s="1131"/>
      <c r="AK132" s="1132">
        <v>7.6980447520000004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6.8</v>
      </c>
      <c r="AB133" s="1113"/>
      <c r="AC133" s="1113"/>
      <c r="AD133" s="1113"/>
      <c r="AE133" s="1114"/>
      <c r="AF133" s="1112">
        <v>6.3</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1211377</v>
      </c>
      <c r="L9" s="266">
        <v>123082</v>
      </c>
      <c r="M9" s="267">
        <v>134601</v>
      </c>
      <c r="N9" s="268">
        <v>-8.6</v>
      </c>
    </row>
    <row r="10" spans="1:16">
      <c r="A10" s="250"/>
      <c r="B10" s="246"/>
      <c r="C10" s="246"/>
      <c r="D10" s="246"/>
      <c r="E10" s="246"/>
      <c r="F10" s="246"/>
      <c r="G10" s="1152" t="s">
        <v>479</v>
      </c>
      <c r="H10" s="1153"/>
      <c r="I10" s="1153"/>
      <c r="J10" s="1154"/>
      <c r="K10" s="269">
        <v>168512</v>
      </c>
      <c r="L10" s="270">
        <v>17122</v>
      </c>
      <c r="M10" s="271">
        <v>15652</v>
      </c>
      <c r="N10" s="272">
        <v>9.4</v>
      </c>
    </row>
    <row r="11" spans="1:16" ht="13.5" customHeight="1">
      <c r="A11" s="250"/>
      <c r="B11" s="246"/>
      <c r="C11" s="246"/>
      <c r="D11" s="246"/>
      <c r="E11" s="246"/>
      <c r="F11" s="246"/>
      <c r="G11" s="1152" t="s">
        <v>480</v>
      </c>
      <c r="H11" s="1153"/>
      <c r="I11" s="1153"/>
      <c r="J11" s="1154"/>
      <c r="K11" s="269">
        <v>235785</v>
      </c>
      <c r="L11" s="270">
        <v>23957</v>
      </c>
      <c r="M11" s="271">
        <v>22688</v>
      </c>
      <c r="N11" s="272">
        <v>5.6</v>
      </c>
    </row>
    <row r="12" spans="1:16" ht="13.5" customHeight="1">
      <c r="A12" s="250"/>
      <c r="B12" s="246"/>
      <c r="C12" s="246"/>
      <c r="D12" s="246"/>
      <c r="E12" s="246"/>
      <c r="F12" s="246"/>
      <c r="G12" s="1152" t="s">
        <v>481</v>
      </c>
      <c r="H12" s="1153"/>
      <c r="I12" s="1153"/>
      <c r="J12" s="1154"/>
      <c r="K12" s="269" t="s">
        <v>482</v>
      </c>
      <c r="L12" s="270" t="s">
        <v>482</v>
      </c>
      <c r="M12" s="271">
        <v>3308</v>
      </c>
      <c r="N12" s="272" t="s">
        <v>482</v>
      </c>
    </row>
    <row r="13" spans="1:16" ht="13.5" customHeight="1">
      <c r="A13" s="250"/>
      <c r="B13" s="246"/>
      <c r="C13" s="246"/>
      <c r="D13" s="246"/>
      <c r="E13" s="246"/>
      <c r="F13" s="246"/>
      <c r="G13" s="1152" t="s">
        <v>483</v>
      </c>
      <c r="H13" s="1153"/>
      <c r="I13" s="1153"/>
      <c r="J13" s="1154"/>
      <c r="K13" s="269" t="s">
        <v>482</v>
      </c>
      <c r="L13" s="270" t="s">
        <v>482</v>
      </c>
      <c r="M13" s="271">
        <v>1</v>
      </c>
      <c r="N13" s="272" t="s">
        <v>482</v>
      </c>
    </row>
    <row r="14" spans="1:16" ht="13.5" customHeight="1">
      <c r="A14" s="250"/>
      <c r="B14" s="246"/>
      <c r="C14" s="246"/>
      <c r="D14" s="246"/>
      <c r="E14" s="246"/>
      <c r="F14" s="246"/>
      <c r="G14" s="1152" t="s">
        <v>484</v>
      </c>
      <c r="H14" s="1153"/>
      <c r="I14" s="1153"/>
      <c r="J14" s="1154"/>
      <c r="K14" s="269">
        <v>102883</v>
      </c>
      <c r="L14" s="270">
        <v>10453</v>
      </c>
      <c r="M14" s="271">
        <v>6215</v>
      </c>
      <c r="N14" s="272">
        <v>68.2</v>
      </c>
    </row>
    <row r="15" spans="1:16" ht="13.5" customHeight="1">
      <c r="A15" s="250"/>
      <c r="B15" s="246"/>
      <c r="C15" s="246"/>
      <c r="D15" s="246"/>
      <c r="E15" s="246"/>
      <c r="F15" s="246"/>
      <c r="G15" s="1152" t="s">
        <v>485</v>
      </c>
      <c r="H15" s="1153"/>
      <c r="I15" s="1153"/>
      <c r="J15" s="1154"/>
      <c r="K15" s="269">
        <v>130574</v>
      </c>
      <c r="L15" s="270">
        <v>13267</v>
      </c>
      <c r="M15" s="271">
        <v>3213</v>
      </c>
      <c r="N15" s="272">
        <v>312.89999999999998</v>
      </c>
    </row>
    <row r="16" spans="1:16">
      <c r="A16" s="250"/>
      <c r="B16" s="246"/>
      <c r="C16" s="246"/>
      <c r="D16" s="246"/>
      <c r="E16" s="246"/>
      <c r="F16" s="246"/>
      <c r="G16" s="1155" t="s">
        <v>486</v>
      </c>
      <c r="H16" s="1156"/>
      <c r="I16" s="1156"/>
      <c r="J16" s="1157"/>
      <c r="K16" s="270">
        <v>-111745</v>
      </c>
      <c r="L16" s="270">
        <v>-11354</v>
      </c>
      <c r="M16" s="271">
        <v>-15018</v>
      </c>
      <c r="N16" s="272">
        <v>-24.4</v>
      </c>
    </row>
    <row r="17" spans="1:16">
      <c r="A17" s="250"/>
      <c r="B17" s="246"/>
      <c r="C17" s="246"/>
      <c r="D17" s="246"/>
      <c r="E17" s="246"/>
      <c r="F17" s="246"/>
      <c r="G17" s="1155" t="s">
        <v>169</v>
      </c>
      <c r="H17" s="1156"/>
      <c r="I17" s="1156"/>
      <c r="J17" s="1157"/>
      <c r="K17" s="270">
        <v>1737386</v>
      </c>
      <c r="L17" s="270">
        <v>176528</v>
      </c>
      <c r="M17" s="271">
        <v>170662</v>
      </c>
      <c r="N17" s="272">
        <v>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17.170000000000002</v>
      </c>
      <c r="L21" s="283">
        <v>15.35</v>
      </c>
      <c r="M21" s="284">
        <v>1.82</v>
      </c>
      <c r="N21" s="251"/>
      <c r="O21" s="285"/>
      <c r="P21" s="281"/>
    </row>
    <row r="22" spans="1:16" s="286" customFormat="1">
      <c r="A22" s="281"/>
      <c r="B22" s="251"/>
      <c r="C22" s="251"/>
      <c r="D22" s="251"/>
      <c r="E22" s="251"/>
      <c r="F22" s="251"/>
      <c r="G22" s="1147" t="s">
        <v>492</v>
      </c>
      <c r="H22" s="1148"/>
      <c r="I22" s="1148"/>
      <c r="J22" s="1149"/>
      <c r="K22" s="287">
        <v>96.7</v>
      </c>
      <c r="L22" s="288">
        <v>96.1</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1189630</v>
      </c>
      <c r="L32" s="296">
        <v>120873</v>
      </c>
      <c r="M32" s="297">
        <v>102910</v>
      </c>
      <c r="N32" s="298">
        <v>17.5</v>
      </c>
    </row>
    <row r="33" spans="1:16" ht="13.5" customHeight="1">
      <c r="A33" s="250"/>
      <c r="B33" s="246"/>
      <c r="C33" s="246"/>
      <c r="D33" s="246"/>
      <c r="E33" s="246"/>
      <c r="F33" s="246"/>
      <c r="G33" s="1163" t="s">
        <v>497</v>
      </c>
      <c r="H33" s="1164"/>
      <c r="I33" s="1164"/>
      <c r="J33" s="1165"/>
      <c r="K33" s="296" t="s">
        <v>482</v>
      </c>
      <c r="L33" s="296" t="s">
        <v>482</v>
      </c>
      <c r="M33" s="297">
        <v>73</v>
      </c>
      <c r="N33" s="298" t="s">
        <v>482</v>
      </c>
    </row>
    <row r="34" spans="1:16" ht="27" customHeight="1">
      <c r="A34" s="250"/>
      <c r="B34" s="246"/>
      <c r="C34" s="246"/>
      <c r="D34" s="246"/>
      <c r="E34" s="246"/>
      <c r="F34" s="246"/>
      <c r="G34" s="1163" t="s">
        <v>498</v>
      </c>
      <c r="H34" s="1164"/>
      <c r="I34" s="1164"/>
      <c r="J34" s="1165"/>
      <c r="K34" s="296" t="s">
        <v>482</v>
      </c>
      <c r="L34" s="296" t="s">
        <v>482</v>
      </c>
      <c r="M34" s="297">
        <v>271</v>
      </c>
      <c r="N34" s="298" t="s">
        <v>482</v>
      </c>
    </row>
    <row r="35" spans="1:16" ht="27" customHeight="1">
      <c r="A35" s="250"/>
      <c r="B35" s="246"/>
      <c r="C35" s="246"/>
      <c r="D35" s="246"/>
      <c r="E35" s="246"/>
      <c r="F35" s="246"/>
      <c r="G35" s="1163" t="s">
        <v>499</v>
      </c>
      <c r="H35" s="1164"/>
      <c r="I35" s="1164"/>
      <c r="J35" s="1165"/>
      <c r="K35" s="296">
        <v>211477</v>
      </c>
      <c r="L35" s="296">
        <v>21487</v>
      </c>
      <c r="M35" s="297">
        <v>22640</v>
      </c>
      <c r="N35" s="298">
        <v>-5.0999999999999996</v>
      </c>
    </row>
    <row r="36" spans="1:16" ht="27" customHeight="1">
      <c r="A36" s="250"/>
      <c r="B36" s="246"/>
      <c r="C36" s="246"/>
      <c r="D36" s="246"/>
      <c r="E36" s="246"/>
      <c r="F36" s="246"/>
      <c r="G36" s="1163" t="s">
        <v>500</v>
      </c>
      <c r="H36" s="1164"/>
      <c r="I36" s="1164"/>
      <c r="J36" s="1165"/>
      <c r="K36" s="296">
        <v>2682</v>
      </c>
      <c r="L36" s="296">
        <v>273</v>
      </c>
      <c r="M36" s="297">
        <v>4886</v>
      </c>
      <c r="N36" s="298">
        <v>-94.4</v>
      </c>
    </row>
    <row r="37" spans="1:16" ht="13.5" customHeight="1">
      <c r="A37" s="250"/>
      <c r="B37" s="246"/>
      <c r="C37" s="246"/>
      <c r="D37" s="246"/>
      <c r="E37" s="246"/>
      <c r="F37" s="246"/>
      <c r="G37" s="1163" t="s">
        <v>501</v>
      </c>
      <c r="H37" s="1164"/>
      <c r="I37" s="1164"/>
      <c r="J37" s="1165"/>
      <c r="K37" s="296">
        <v>26409</v>
      </c>
      <c r="L37" s="296">
        <v>2683</v>
      </c>
      <c r="M37" s="297">
        <v>1587</v>
      </c>
      <c r="N37" s="298">
        <v>69.099999999999994</v>
      </c>
    </row>
    <row r="38" spans="1:16" ht="27" customHeight="1">
      <c r="A38" s="250"/>
      <c r="B38" s="246"/>
      <c r="C38" s="246"/>
      <c r="D38" s="246"/>
      <c r="E38" s="246"/>
      <c r="F38" s="246"/>
      <c r="G38" s="1166" t="s">
        <v>502</v>
      </c>
      <c r="H38" s="1167"/>
      <c r="I38" s="1167"/>
      <c r="J38" s="1168"/>
      <c r="K38" s="299" t="s">
        <v>482</v>
      </c>
      <c r="L38" s="299" t="s">
        <v>482</v>
      </c>
      <c r="M38" s="300">
        <v>17</v>
      </c>
      <c r="N38" s="301" t="s">
        <v>482</v>
      </c>
      <c r="O38" s="295"/>
    </row>
    <row r="39" spans="1:16">
      <c r="A39" s="250"/>
      <c r="B39" s="246"/>
      <c r="C39" s="246"/>
      <c r="D39" s="246"/>
      <c r="E39" s="246"/>
      <c r="F39" s="246"/>
      <c r="G39" s="1166" t="s">
        <v>503</v>
      </c>
      <c r="H39" s="1167"/>
      <c r="I39" s="1167"/>
      <c r="J39" s="1168"/>
      <c r="K39" s="302">
        <v>-12393</v>
      </c>
      <c r="L39" s="302">
        <v>-1259</v>
      </c>
      <c r="M39" s="303">
        <v>-4567</v>
      </c>
      <c r="N39" s="304">
        <v>-72.400000000000006</v>
      </c>
      <c r="O39" s="295"/>
    </row>
    <row r="40" spans="1:16" ht="27" customHeight="1">
      <c r="A40" s="250"/>
      <c r="B40" s="246"/>
      <c r="C40" s="246"/>
      <c r="D40" s="246"/>
      <c r="E40" s="246"/>
      <c r="F40" s="246"/>
      <c r="G40" s="1163" t="s">
        <v>504</v>
      </c>
      <c r="H40" s="1164"/>
      <c r="I40" s="1164"/>
      <c r="J40" s="1165"/>
      <c r="K40" s="302">
        <v>-1073063</v>
      </c>
      <c r="L40" s="302">
        <v>-109029</v>
      </c>
      <c r="M40" s="303">
        <v>-91042</v>
      </c>
      <c r="N40" s="304">
        <v>19.8</v>
      </c>
      <c r="O40" s="295"/>
    </row>
    <row r="41" spans="1:16">
      <c r="A41" s="250"/>
      <c r="B41" s="246"/>
      <c r="C41" s="246"/>
      <c r="D41" s="246"/>
      <c r="E41" s="246"/>
      <c r="F41" s="246"/>
      <c r="G41" s="1169" t="s">
        <v>281</v>
      </c>
      <c r="H41" s="1170"/>
      <c r="I41" s="1170"/>
      <c r="J41" s="1171"/>
      <c r="K41" s="296">
        <v>344742</v>
      </c>
      <c r="L41" s="302">
        <v>35028</v>
      </c>
      <c r="M41" s="303">
        <v>36776</v>
      </c>
      <c r="N41" s="304">
        <v>-4.8</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2113307</v>
      </c>
      <c r="J51" s="322">
        <v>197690</v>
      </c>
      <c r="K51" s="323">
        <v>-5.0999999999999996</v>
      </c>
      <c r="L51" s="324">
        <v>114097</v>
      </c>
      <c r="M51" s="325">
        <v>-2.7</v>
      </c>
      <c r="N51" s="326">
        <v>-2.4</v>
      </c>
    </row>
    <row r="52" spans="1:14">
      <c r="A52" s="250"/>
      <c r="B52" s="246"/>
      <c r="C52" s="246"/>
      <c r="D52" s="246"/>
      <c r="E52" s="246"/>
      <c r="F52" s="246"/>
      <c r="G52" s="327"/>
      <c r="H52" s="328" t="s">
        <v>515</v>
      </c>
      <c r="I52" s="329">
        <v>1024486</v>
      </c>
      <c r="J52" s="330">
        <v>95836</v>
      </c>
      <c r="K52" s="331">
        <v>15.6</v>
      </c>
      <c r="L52" s="332">
        <v>61630</v>
      </c>
      <c r="M52" s="333">
        <v>3.8</v>
      </c>
      <c r="N52" s="334">
        <v>11.8</v>
      </c>
    </row>
    <row r="53" spans="1:14">
      <c r="A53" s="250"/>
      <c r="B53" s="246"/>
      <c r="C53" s="246"/>
      <c r="D53" s="246"/>
      <c r="E53" s="246"/>
      <c r="F53" s="246"/>
      <c r="G53" s="312" t="s">
        <v>516</v>
      </c>
      <c r="H53" s="313"/>
      <c r="I53" s="321">
        <v>5523827</v>
      </c>
      <c r="J53" s="322">
        <v>523337</v>
      </c>
      <c r="K53" s="323">
        <v>164.7</v>
      </c>
      <c r="L53" s="324">
        <v>136577</v>
      </c>
      <c r="M53" s="325">
        <v>19.7</v>
      </c>
      <c r="N53" s="326">
        <v>145</v>
      </c>
    </row>
    <row r="54" spans="1:14">
      <c r="A54" s="250"/>
      <c r="B54" s="246"/>
      <c r="C54" s="246"/>
      <c r="D54" s="246"/>
      <c r="E54" s="246"/>
      <c r="F54" s="246"/>
      <c r="G54" s="327"/>
      <c r="H54" s="328" t="s">
        <v>515</v>
      </c>
      <c r="I54" s="329">
        <v>1047733</v>
      </c>
      <c r="J54" s="330">
        <v>99264</v>
      </c>
      <c r="K54" s="331">
        <v>3.6</v>
      </c>
      <c r="L54" s="332">
        <v>59645</v>
      </c>
      <c r="M54" s="333">
        <v>-3.2</v>
      </c>
      <c r="N54" s="334">
        <v>6.8</v>
      </c>
    </row>
    <row r="55" spans="1:14">
      <c r="A55" s="250"/>
      <c r="B55" s="246"/>
      <c r="C55" s="246"/>
      <c r="D55" s="246"/>
      <c r="E55" s="246"/>
      <c r="F55" s="246"/>
      <c r="G55" s="312" t="s">
        <v>517</v>
      </c>
      <c r="H55" s="313"/>
      <c r="I55" s="321">
        <v>5093447</v>
      </c>
      <c r="J55" s="322">
        <v>495616</v>
      </c>
      <c r="K55" s="323">
        <v>-5.3</v>
      </c>
      <c r="L55" s="324">
        <v>132212</v>
      </c>
      <c r="M55" s="325">
        <v>-3.2</v>
      </c>
      <c r="N55" s="326">
        <v>-2.1</v>
      </c>
    </row>
    <row r="56" spans="1:14">
      <c r="A56" s="250"/>
      <c r="B56" s="246"/>
      <c r="C56" s="246"/>
      <c r="D56" s="246"/>
      <c r="E56" s="246"/>
      <c r="F56" s="246"/>
      <c r="G56" s="327"/>
      <c r="H56" s="328" t="s">
        <v>515</v>
      </c>
      <c r="I56" s="329">
        <v>2300618</v>
      </c>
      <c r="J56" s="330">
        <v>223861</v>
      </c>
      <c r="K56" s="331">
        <v>125.5</v>
      </c>
      <c r="L56" s="332">
        <v>67114</v>
      </c>
      <c r="M56" s="333">
        <v>12.5</v>
      </c>
      <c r="N56" s="334">
        <v>113</v>
      </c>
    </row>
    <row r="57" spans="1:14">
      <c r="A57" s="250"/>
      <c r="B57" s="246"/>
      <c r="C57" s="246"/>
      <c r="D57" s="246"/>
      <c r="E57" s="246"/>
      <c r="F57" s="246"/>
      <c r="G57" s="312" t="s">
        <v>518</v>
      </c>
      <c r="H57" s="313"/>
      <c r="I57" s="321">
        <v>4689021</v>
      </c>
      <c r="J57" s="322">
        <v>465689</v>
      </c>
      <c r="K57" s="323">
        <v>-6</v>
      </c>
      <c r="L57" s="324">
        <v>162193</v>
      </c>
      <c r="M57" s="325">
        <v>22.7</v>
      </c>
      <c r="N57" s="326">
        <v>-28.7</v>
      </c>
    </row>
    <row r="58" spans="1:14">
      <c r="A58" s="250"/>
      <c r="B58" s="246"/>
      <c r="C58" s="246"/>
      <c r="D58" s="246"/>
      <c r="E58" s="246"/>
      <c r="F58" s="246"/>
      <c r="G58" s="327"/>
      <c r="H58" s="328" t="s">
        <v>515</v>
      </c>
      <c r="I58" s="329">
        <v>3182352</v>
      </c>
      <c r="J58" s="330">
        <v>316054</v>
      </c>
      <c r="K58" s="331">
        <v>41.2</v>
      </c>
      <c r="L58" s="332">
        <v>79985</v>
      </c>
      <c r="M58" s="333">
        <v>19.2</v>
      </c>
      <c r="N58" s="334">
        <v>22</v>
      </c>
    </row>
    <row r="59" spans="1:14">
      <c r="A59" s="250"/>
      <c r="B59" s="246"/>
      <c r="C59" s="246"/>
      <c r="D59" s="246"/>
      <c r="E59" s="246"/>
      <c r="F59" s="246"/>
      <c r="G59" s="312" t="s">
        <v>519</v>
      </c>
      <c r="H59" s="313"/>
      <c r="I59" s="321">
        <v>3382776</v>
      </c>
      <c r="J59" s="322">
        <v>343708</v>
      </c>
      <c r="K59" s="323">
        <v>-26.2</v>
      </c>
      <c r="L59" s="324">
        <v>168868</v>
      </c>
      <c r="M59" s="325">
        <v>4.0999999999999996</v>
      </c>
      <c r="N59" s="326">
        <v>-30.3</v>
      </c>
    </row>
    <row r="60" spans="1:14">
      <c r="A60" s="250"/>
      <c r="B60" s="246"/>
      <c r="C60" s="246"/>
      <c r="D60" s="246"/>
      <c r="E60" s="246"/>
      <c r="F60" s="246"/>
      <c r="G60" s="327"/>
      <c r="H60" s="328" t="s">
        <v>515</v>
      </c>
      <c r="I60" s="335">
        <v>2403871</v>
      </c>
      <c r="J60" s="330">
        <v>244246</v>
      </c>
      <c r="K60" s="331">
        <v>-22.7</v>
      </c>
      <c r="L60" s="332">
        <v>79360</v>
      </c>
      <c r="M60" s="333">
        <v>-0.8</v>
      </c>
      <c r="N60" s="334">
        <v>-21.9</v>
      </c>
    </row>
    <row r="61" spans="1:14">
      <c r="A61" s="250"/>
      <c r="B61" s="246"/>
      <c r="C61" s="246"/>
      <c r="D61" s="246"/>
      <c r="E61" s="246"/>
      <c r="F61" s="246"/>
      <c r="G61" s="312" t="s">
        <v>520</v>
      </c>
      <c r="H61" s="336"/>
      <c r="I61" s="337">
        <v>4160476</v>
      </c>
      <c r="J61" s="338">
        <v>405208</v>
      </c>
      <c r="K61" s="339">
        <v>24.4</v>
      </c>
      <c r="L61" s="340">
        <v>142789</v>
      </c>
      <c r="M61" s="341">
        <v>8.1</v>
      </c>
      <c r="N61" s="326">
        <v>16.3</v>
      </c>
    </row>
    <row r="62" spans="1:14">
      <c r="A62" s="250"/>
      <c r="B62" s="246"/>
      <c r="C62" s="246"/>
      <c r="D62" s="246"/>
      <c r="E62" s="246"/>
      <c r="F62" s="246"/>
      <c r="G62" s="327"/>
      <c r="H62" s="328" t="s">
        <v>515</v>
      </c>
      <c r="I62" s="329">
        <v>1991812</v>
      </c>
      <c r="J62" s="330">
        <v>195852</v>
      </c>
      <c r="K62" s="331">
        <v>32.6</v>
      </c>
      <c r="L62" s="332">
        <v>69547</v>
      </c>
      <c r="M62" s="333">
        <v>6.3</v>
      </c>
      <c r="N62" s="334">
        <v>26.3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33.53</v>
      </c>
      <c r="G47" s="12">
        <v>30.02</v>
      </c>
      <c r="H47" s="12">
        <v>46.4</v>
      </c>
      <c r="I47" s="12">
        <v>35.81</v>
      </c>
      <c r="J47" s="13">
        <v>15.15</v>
      </c>
    </row>
    <row r="48" spans="2:10" ht="57.75" customHeight="1">
      <c r="B48" s="14"/>
      <c r="C48" s="1174" t="s">
        <v>4</v>
      </c>
      <c r="D48" s="1174"/>
      <c r="E48" s="1175"/>
      <c r="F48" s="15">
        <v>0.4</v>
      </c>
      <c r="G48" s="16">
        <v>16.37</v>
      </c>
      <c r="H48" s="16">
        <v>4.5599999999999996</v>
      </c>
      <c r="I48" s="16">
        <v>17.36</v>
      </c>
      <c r="J48" s="17">
        <v>13.44</v>
      </c>
    </row>
    <row r="49" spans="2:10" ht="57.75" customHeight="1" thickBot="1">
      <c r="B49" s="18"/>
      <c r="C49" s="1176" t="s">
        <v>5</v>
      </c>
      <c r="D49" s="1176"/>
      <c r="E49" s="1177"/>
      <c r="F49" s="19" t="s">
        <v>527</v>
      </c>
      <c r="G49" s="20">
        <v>12.46</v>
      </c>
      <c r="H49" s="20">
        <v>3</v>
      </c>
      <c r="I49" s="20">
        <v>3.78</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SS17080625</cp:lastModifiedBy>
  <cp:lastPrinted>2018-02-16T01:00:15Z</cp:lastPrinted>
  <dcterms:created xsi:type="dcterms:W3CDTF">2018-01-24T03:39:14Z</dcterms:created>
  <dcterms:modified xsi:type="dcterms:W3CDTF">2018-12-01T01:47:45Z</dcterms:modified>
  <cp:category/>
</cp:coreProperties>
</file>