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<sst xmlns="http://schemas.openxmlformats.org/spreadsheetml/2006/main" count="240" uniqueCount="125">
  <si>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</si>
  <si>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</si>
  <si>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</si>
  <si>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</si>
  <si>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</si>
  <si>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</si>
  <si>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</si>
  <si>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</si>
  <si>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</si>
  <si>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</si>
  <si>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</si>
  <si>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</si>
  <si>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</si>
  <si>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</si>
  <si>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</si>
  <si>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</si>
  <si>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</si>
  <si>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</si>
  <si>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</si>
  <si>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</si>
  <si>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</si>
  <si>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</si>
  <si>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</si>
  <si>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</si>
  <si>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</si>
  <si>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</si>
  <si>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</si>
  <si>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</si>
  <si>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</si>
  <si>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</si>
  <si>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</si>
  <si>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</si>
  <si>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</si>
  <si>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</si>
  <si>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</si>
  <si>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</si>
  <si>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</si>
  <si>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</si>
  <si>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</si>
  <si>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</si>
  <si>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</si>
  <si>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</si>
  <si>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</si>
  <si>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</si>
  <si>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</si>
  <si>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</si>
  <si>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</si>
  <si>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</si>
  <si>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</si>
  <si>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</si>
  <si>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</si>
  <si>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</si>
  <si>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</si>
  <si>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</si>
  <si>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</si>
  <si>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</si>
  <si>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</si>
  <si>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</si>
  <si>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</si>
  <si>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</si>
  <si>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</si>
  <si>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</si>
  <si>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</si>
  <si>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</si>
  <si>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</si>
  <si>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</si>
  <si>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</si>
  <si>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</si>
  <si>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</si>
  <si>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</si>
  <si>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</si>
  <si>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</si>
  <si>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</si>
  <si>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</si>
  <si>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</si>
  <si>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</si>
  <si>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</si>
  <si>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</si>
  <si>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</si>
  <si>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</si>
  <si>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</si>
  <si>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</si>
  <si>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</si>
  <si>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</si>
  <si>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</si>
  <si>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</si>
  <si>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</si>
  <si>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</si>
  <si>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</si>
  <si>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</si>
  <si>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</si>
  <si>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</si>
  <si>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</si>
  <si>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</si>
  <si>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</si>
  <si>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</si>
  <si>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</si>
  <si>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</si>
  <si>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</si>
  <si>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</si>
  <si>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</si>
  <si>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</si>
  <si>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</si>
  <si>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</si>
  <si>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</si>
  <si>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</si>
  <si>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</si>
  <si>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</si>
  <si>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</si>
  <si>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岩泉町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</si>
  <si>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</si>
  <si>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</si>
  <si>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</si>
  <si>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</si>
  <si>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</si>
  <si>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</si>
  <si>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</si>
  <si>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</si>
  <si>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</si>
  <si>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</si>
  <si>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</si>
  <si>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平成11年の供用開始により、耐用年数を経過した管渠はなく、当面、管渠の更新の予定はありませんが、定期的な点検や修繕を図り、安定的な機能維持に努めます。
　平成30年度から平成31年度にかけてストックマネジメント計画を策定する予定であり、その後、処理場等の、耐用年数を経過した電気・機械設備等の更新を計画的に進めます。</t>
    <rPh sb="1" eb="3">
      <t>ヘイセイ</t>
    </rPh>
    <rPh sb="5" eb="6">
      <t>ネン</t>
    </rPh>
    <rPh sb="7" eb="9">
      <t>キョウヨウ</t>
    </rPh>
    <rPh sb="9" eb="11">
      <t>カイシ</t>
    </rPh>
    <rPh sb="20" eb="22">
      <t>ケイカ</t>
    </rPh>
    <rPh sb="24" eb="26">
      <t>カンキョ</t>
    </rPh>
    <rPh sb="30" eb="32">
      <t>トウメン</t>
    </rPh>
    <rPh sb="33" eb="35">
      <t>カンキョ</t>
    </rPh>
    <rPh sb="36" eb="38">
      <t>コウシン</t>
    </rPh>
    <rPh sb="39" eb="41">
      <t>ヨテイ</t>
    </rPh>
    <rPh sb="49" eb="52">
      <t>テイキテキ</t>
    </rPh>
    <rPh sb="53" eb="55">
      <t>テンケン</t>
    </rPh>
    <rPh sb="56" eb="58">
      <t>シュウゼン</t>
    </rPh>
    <rPh sb="59" eb="60">
      <t>ハカ</t>
    </rPh>
    <rPh sb="62" eb="65">
      <t>アンテイテキ</t>
    </rPh>
    <rPh sb="66" eb="70">
      <t>キノウイジ</t>
    </rPh>
    <rPh sb="71" eb="72">
      <t>ツト</t>
    </rPh>
    <rPh sb="78" eb="80">
      <t>ヘイセイ</t>
    </rPh>
    <rPh sb="82" eb="84">
      <t>ネンド</t>
    </rPh>
    <rPh sb="86" eb="88">
      <t>ヘイセイ</t>
    </rPh>
    <rPh sb="90" eb="92">
      <t>ネンド</t>
    </rPh>
    <rPh sb="106" eb="108">
      <t>ケイカク</t>
    </rPh>
    <rPh sb="109" eb="111">
      <t>サクテイ</t>
    </rPh>
    <rPh sb="113" eb="115">
      <t>ヨテイ</t>
    </rPh>
    <rPh sb="121" eb="122">
      <t>ゴ</t>
    </rPh>
    <rPh sb="126" eb="127">
      <t>トウ</t>
    </rPh>
    <rPh sb="129" eb="133">
      <t>タイヨウネンスウ</t>
    </rPh>
    <rPh sb="134" eb="136">
      <t>ケイカ</t>
    </rPh>
    <rPh sb="138" eb="140">
      <t>デンキ</t>
    </rPh>
    <rPh sb="141" eb="143">
      <t>キカイ</t>
    </rPh>
    <rPh sb="143" eb="146">
      <t>セツビトウ</t>
    </rPh>
    <rPh sb="147" eb="149">
      <t>コウシン</t>
    </rPh>
    <rPh sb="150" eb="153">
      <t>ケイカクテキ</t>
    </rPh>
    <rPh sb="154" eb="155">
      <t>スス</t>
    </rPh>
    <phoneticPr fontId="7"/>
  </si>
  <si>
    <t>　全般的に経営の健全性や効率性を示す指標が、全国平均や類似団体平均より低い水準にあり、経営改善に向けた取組みが必要となっています。具体的には、適正な使用料の設定と下水道接続率の向上を図り、使用料収入の増加を推進するとともに、施設管理においては、平成32年度からストックマネジメントを導入し、事業規模に応じた効率的な投資や計画的な施設更新を行い、費用の抑制に努め、経営の健全化及び効率化を進めて、持続可能な事業運営を目指します。</t>
    <rPh sb="1" eb="4">
      <t>ゼンパンテキ</t>
    </rPh>
    <rPh sb="5" eb="7">
      <t>ケイエイ</t>
    </rPh>
    <rPh sb="8" eb="11">
      <t>ケンゼンセイ</t>
    </rPh>
    <rPh sb="12" eb="15">
      <t>コウリツセイ</t>
    </rPh>
    <rPh sb="16" eb="17">
      <t>シメ</t>
    </rPh>
    <rPh sb="18" eb="20">
      <t>シヒョウ</t>
    </rPh>
    <rPh sb="22" eb="26">
      <t>ゼンコクヘイキン</t>
    </rPh>
    <rPh sb="27" eb="31">
      <t>ルイジダンタイ</t>
    </rPh>
    <rPh sb="31" eb="33">
      <t>ヘイキン</t>
    </rPh>
    <rPh sb="35" eb="36">
      <t>ヒク</t>
    </rPh>
    <rPh sb="37" eb="39">
      <t>スイジュン</t>
    </rPh>
    <rPh sb="43" eb="47">
      <t>ケイエイカイゼン</t>
    </rPh>
    <rPh sb="48" eb="49">
      <t>ム</t>
    </rPh>
    <rPh sb="51" eb="53">
      <t>トリク</t>
    </rPh>
    <rPh sb="55" eb="57">
      <t>ヒツヨウ</t>
    </rPh>
    <rPh sb="65" eb="68">
      <t>グタイテキ</t>
    </rPh>
    <rPh sb="81" eb="84">
      <t>ゲスイドウ</t>
    </rPh>
    <rPh sb="84" eb="86">
      <t>セツゾク</t>
    </rPh>
    <rPh sb="91" eb="92">
      <t>ハカ</t>
    </rPh>
    <rPh sb="103" eb="105">
      <t>スイシン</t>
    </rPh>
    <rPh sb="112" eb="116">
      <t>シセツカンリ</t>
    </rPh>
    <rPh sb="122" eb="124">
      <t>ヘイセイ</t>
    </rPh>
    <rPh sb="126" eb="128">
      <t>ネンド</t>
    </rPh>
    <rPh sb="141" eb="143">
      <t>ドウニュウ</t>
    </rPh>
    <rPh sb="145" eb="149">
      <t>ジギョウキボ</t>
    </rPh>
    <rPh sb="150" eb="151">
      <t>オウ</t>
    </rPh>
    <rPh sb="153" eb="156">
      <t>コウリツテキ</t>
    </rPh>
    <rPh sb="166" eb="168">
      <t>コウシン</t>
    </rPh>
    <rPh sb="169" eb="170">
      <t>オコナ</t>
    </rPh>
    <rPh sb="178" eb="179">
      <t>ツト</t>
    </rPh>
    <rPh sb="193" eb="194">
      <t>スス</t>
    </rPh>
    <rPh sb="197" eb="201">
      <t>ジゾクカノウ</t>
    </rPh>
    <rPh sb="202" eb="206">
      <t>ジギョウウンエイ</t>
    </rPh>
    <rPh sb="207" eb="209">
      <t>メザ</t>
    </rPh>
    <phoneticPr fontId="7"/>
  </si>
  <si>
    <t>非設置</t>
    <rPh sb="0" eb="1">
      <t>ヒ</t>
    </rPh>
    <rPh sb="1" eb="3">
      <t>セッチ</t>
    </rPh>
    <phoneticPr fontId="4"/>
  </si>
  <si>
    <t>　収益的収支比率及び経費回収率が低い水準にありますが、経費回収率については前年と比べて大きく改善しました。しかし、依然として総収益や汚水処理に係る費用が使用料以外の収入に大きく依存している状況は変わっていないため、使用料収入の確保及び汚水処理費の削減が必要と考えます。
　企業債残高対事業規模比率は、H28年度において全国平均及び類似団体平均を大きく下回り、順調に推移していることが確認されましたが、今後、耐用年数を経過した処理場の電気・機械設備等の更新が予定されており、計画的な執行に努めていきます。
　汚水処理原価は、前年と比較して下がったものの、依然として全国平均及び類似団体平均を上回っており、維持管理費の削減や下水道接続率の向上に努め、適正な水準となるよう経営努力を進める必要があります。
　施設利用率は全国平均及び類似団体平均より低く、処理能力に比べて実際の処理水量が大きく下回っていることから、施設が有効に活用されるよう施設効率の改善に取り組む必要があります。
　水洗化率は増加傾向にあるものの、全国平均及び類似団体平均と比較して低い数値となっていることから、さらなる水洗化率の向上のために、下水道未接続世帯に対する普及啓発活動を積極的に展開する予定です。</t>
    <rPh sb="1" eb="8">
      <t>シュウエキテキシュウシヒリツ</t>
    </rPh>
    <rPh sb="8" eb="9">
      <t>オヨ</t>
    </rPh>
    <rPh sb="10" eb="12">
      <t>ケイヒ</t>
    </rPh>
    <rPh sb="12" eb="15">
      <t>カイシュウリツ</t>
    </rPh>
    <rPh sb="16" eb="17">
      <t>ヒク</t>
    </rPh>
    <rPh sb="18" eb="20">
      <t>スイジュン</t>
    </rPh>
    <rPh sb="27" eb="29">
      <t>ケイヒ</t>
    </rPh>
    <rPh sb="29" eb="32">
      <t>カイシュウリツ</t>
    </rPh>
    <rPh sb="37" eb="39">
      <t>ゼンネン</t>
    </rPh>
    <rPh sb="40" eb="41">
      <t>クラ</t>
    </rPh>
    <rPh sb="43" eb="44">
      <t>オオ</t>
    </rPh>
    <rPh sb="46" eb="48">
      <t>カイゼン</t>
    </rPh>
    <rPh sb="57" eb="59">
      <t>イゼン</t>
    </rPh>
    <rPh sb="62" eb="65">
      <t>ソウシュウエキ</t>
    </rPh>
    <rPh sb="66" eb="70">
      <t>オスイショリ</t>
    </rPh>
    <rPh sb="71" eb="72">
      <t>カカ</t>
    </rPh>
    <rPh sb="73" eb="75">
      <t>ヒヨウ</t>
    </rPh>
    <rPh sb="76" eb="79">
      <t>シヨウリョウ</t>
    </rPh>
    <rPh sb="79" eb="81">
      <t>イガイ</t>
    </rPh>
    <rPh sb="82" eb="84">
      <t>シュウニュウ</t>
    </rPh>
    <rPh sb="85" eb="86">
      <t>オオ</t>
    </rPh>
    <rPh sb="88" eb="90">
      <t>イゾン</t>
    </rPh>
    <rPh sb="94" eb="96">
      <t>ジョウキョウ</t>
    </rPh>
    <rPh sb="97" eb="98">
      <t>カ</t>
    </rPh>
    <rPh sb="107" eb="110">
      <t>シヨウリョウ</t>
    </rPh>
    <rPh sb="110" eb="112">
      <t>シュウニュウ</t>
    </rPh>
    <rPh sb="113" eb="115">
      <t>カクホ</t>
    </rPh>
    <rPh sb="115" eb="116">
      <t>オヨ</t>
    </rPh>
    <rPh sb="117" eb="119">
      <t>オスイ</t>
    </rPh>
    <rPh sb="119" eb="121">
      <t>ショリ</t>
    </rPh>
    <rPh sb="121" eb="122">
      <t>ヒ</t>
    </rPh>
    <rPh sb="123" eb="125">
      <t>サクゲン</t>
    </rPh>
    <rPh sb="126" eb="128">
      <t>ヒツヨウ</t>
    </rPh>
    <rPh sb="129" eb="130">
      <t>カンガ</t>
    </rPh>
    <rPh sb="136" eb="139">
      <t>キギョウサイ</t>
    </rPh>
    <rPh sb="139" eb="141">
      <t>ザンダカ</t>
    </rPh>
    <rPh sb="141" eb="142">
      <t>タイ</t>
    </rPh>
    <rPh sb="142" eb="148">
      <t>ジギョウキボヒリツ</t>
    </rPh>
    <rPh sb="153" eb="155">
      <t>ネンド</t>
    </rPh>
    <rPh sb="159" eb="163">
      <t>ゼンコクヘイキン</t>
    </rPh>
    <rPh sb="163" eb="164">
      <t>オヨ</t>
    </rPh>
    <rPh sb="165" eb="171">
      <t>ルイジダンタイヘイキン</t>
    </rPh>
    <rPh sb="172" eb="173">
      <t>オオ</t>
    </rPh>
    <rPh sb="175" eb="177">
      <t>シタマワ</t>
    </rPh>
    <rPh sb="179" eb="181">
      <t>ジュンチョウ</t>
    </rPh>
    <rPh sb="182" eb="184">
      <t>スイイ</t>
    </rPh>
    <rPh sb="191" eb="193">
      <t>カクニン</t>
    </rPh>
    <rPh sb="200" eb="202">
      <t>コンゴ</t>
    </rPh>
    <rPh sb="203" eb="207">
      <t>タイヨウネンスウ</t>
    </rPh>
    <rPh sb="208" eb="210">
      <t>ケイカ</t>
    </rPh>
    <rPh sb="212" eb="215">
      <t>ショリジョウ</t>
    </rPh>
    <rPh sb="216" eb="218">
      <t>デンキ</t>
    </rPh>
    <rPh sb="219" eb="221">
      <t>キカイ</t>
    </rPh>
    <rPh sb="221" eb="223">
      <t>セツビ</t>
    </rPh>
    <rPh sb="223" eb="224">
      <t>トウ</t>
    </rPh>
    <rPh sb="225" eb="227">
      <t>コウシン</t>
    </rPh>
    <rPh sb="228" eb="230">
      <t>ヨテイ</t>
    </rPh>
    <rPh sb="236" eb="239">
      <t>ケイカクテキ</t>
    </rPh>
    <rPh sb="240" eb="242">
      <t>シッコウ</t>
    </rPh>
    <rPh sb="243" eb="244">
      <t>ツト</t>
    </rPh>
    <rPh sb="253" eb="259">
      <t>オスイショリゲンカ</t>
    </rPh>
    <rPh sb="261" eb="263">
      <t>ゼンネン</t>
    </rPh>
    <rPh sb="264" eb="266">
      <t>ヒカク</t>
    </rPh>
    <rPh sb="268" eb="269">
      <t>サ</t>
    </rPh>
    <rPh sb="276" eb="278">
      <t>イゼン</t>
    </rPh>
    <rPh sb="301" eb="306">
      <t>イジカンリヒ</t>
    </rPh>
    <rPh sb="307" eb="309">
      <t>サクゲン</t>
    </rPh>
    <rPh sb="310" eb="313">
      <t>ゲスイドウ</t>
    </rPh>
    <rPh sb="313" eb="316">
      <t>セツゾクリツ</t>
    </rPh>
    <rPh sb="317" eb="319">
      <t>コウジョウ</t>
    </rPh>
    <rPh sb="320" eb="321">
      <t>ツト</t>
    </rPh>
    <rPh sb="323" eb="325">
      <t>テキセイ</t>
    </rPh>
    <rPh sb="326" eb="328">
      <t>スイジュン</t>
    </rPh>
    <rPh sb="333" eb="337">
      <t>ケイエイドリョク</t>
    </rPh>
    <rPh sb="338" eb="339">
      <t>スス</t>
    </rPh>
    <rPh sb="341" eb="343">
      <t>ヒツヨウ</t>
    </rPh>
    <rPh sb="351" eb="356">
      <t>シセツリヨウリツ</t>
    </rPh>
    <rPh sb="371" eb="372">
      <t>ヒク</t>
    </rPh>
    <rPh sb="374" eb="378">
      <t>ショリノウリョク</t>
    </rPh>
    <rPh sb="379" eb="380">
      <t>クラ</t>
    </rPh>
    <rPh sb="382" eb="384">
      <t>ジッサイ</t>
    </rPh>
    <rPh sb="385" eb="389">
      <t>ショリスイリョウ</t>
    </rPh>
    <rPh sb="390" eb="391">
      <t>オオ</t>
    </rPh>
    <rPh sb="393" eb="395">
      <t>シタマワ</t>
    </rPh>
    <rPh sb="404" eb="406">
      <t>シセツ</t>
    </rPh>
    <rPh sb="407" eb="409">
      <t>ユウコウ</t>
    </rPh>
    <rPh sb="410" eb="412">
      <t>カツヨウ</t>
    </rPh>
    <rPh sb="429" eb="431">
      <t>ヒツヨウ</t>
    </rPh>
    <rPh sb="439" eb="443">
      <t>スイセンカリツ</t>
    </rPh>
    <rPh sb="444" eb="448">
      <t>ゾウカケイコウ</t>
    </rPh>
    <rPh sb="455" eb="459">
      <t>ゼンコクヘイキン</t>
    </rPh>
    <rPh sb="459" eb="460">
      <t>オヨ</t>
    </rPh>
    <rPh sb="461" eb="463">
      <t>ルイジ</t>
    </rPh>
    <rPh sb="463" eb="465">
      <t>ダンタイ</t>
    </rPh>
    <rPh sb="465" eb="467">
      <t>ヘイキン</t>
    </rPh>
    <rPh sb="468" eb="470">
      <t>ヒカク</t>
    </rPh>
    <rPh sb="472" eb="473">
      <t>ヒク</t>
    </rPh>
    <rPh sb="474" eb="476">
      <t>スウチ</t>
    </rPh>
    <rPh sb="491" eb="495">
      <t>スイセンカリツ</t>
    </rPh>
    <rPh sb="496" eb="498">
      <t>コウジョウ</t>
    </rPh>
    <rPh sb="515" eb="519">
      <t>フキュウケイハツ</t>
    </rPh>
    <rPh sb="519" eb="521">
      <t>カツドウ</t>
    </rPh>
    <rPh sb="530" eb="532">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</si>
</sst>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5" borderId="6"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256064"/>
        <c:axId val="125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0.04</c:v>
                </c:pt>
                <c:pt idx="3">
                  <c:v>0.11</c:v>
                </c:pt>
                <c:pt idx="4">
                  <c:v>0.15</c:v>
                </c:pt>
              </c:numCache>
            </c:numRef>
          </c:val>
          <c:smooth val="0"/>
        </c:ser>
        <c:dLbls>
          <c:showLegendKey val="0"/>
          <c:showVal val="0"/>
          <c:showCatName val="0"/>
          <c:showSerName val="0"/>
          <c:showPercent val="0"/>
          <c:showBubbleSize val="0"/>
        </c:dLbls>
        <c:marker val="1"/>
        <c:smooth val="0"/>
        <c:axId val="125256064"/>
        <c:axId val="125257984"/>
      </c:lineChart>
      <c:dateAx>
        <c:axId val="125256064"/>
        <c:scaling>
          <c:orientation val="minMax"/>
        </c:scaling>
        <c:delete val="1"/>
        <c:axPos val="b"/>
        <c:numFmt formatCode="ge" sourceLinked="1"/>
        <c:majorTickMark val="none"/>
        <c:minorTickMark val="none"/>
        <c:tickLblPos val="none"/>
        <c:crossAx val="125257984"/>
        <c:crosses val="autoZero"/>
        <c:auto val="1"/>
        <c:lblOffset val="100"/>
        <c:baseTimeUnit val="years"/>
      </c:dateAx>
      <c:valAx>
        <c:axId val="125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37.06</c:v>
                </c:pt>
                <c:pt idx="1">
                  <c:v>40.39</c:v>
                </c:pt>
                <c:pt idx="2">
                  <c:v>39.74</c:v>
                </c:pt>
                <c:pt idx="3">
                  <c:v>40.98</c:v>
                </c:pt>
                <c:pt idx="4">
                  <c:v>40.65</c:v>
                </c:pt>
              </c:numCache>
            </c:numRef>
          </c:val>
        </c:ser>
        <c:dLbls>
          <c:showLegendKey val="0"/>
          <c:showVal val="0"/>
          <c:showCatName val="0"/>
          <c:showSerName val="0"/>
          <c:showPercent val="0"/>
          <c:showBubbleSize val="0"/>
        </c:dLbls>
        <c:gapWidth val="150"/>
        <c:axId val="132285184"/>
        <c:axId val="1322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54.44</c:v>
                </c:pt>
                <c:pt idx="3">
                  <c:v>54.67</c:v>
                </c:pt>
                <c:pt idx="4">
                  <c:v>53.51</c:v>
                </c:pt>
              </c:numCache>
            </c:numRef>
          </c:val>
          <c:smooth val="0"/>
        </c:ser>
        <c:dLbls>
          <c:showLegendKey val="0"/>
          <c:showVal val="0"/>
          <c:showCatName val="0"/>
          <c:showSerName val="0"/>
          <c:showPercent val="0"/>
          <c:showBubbleSize val="0"/>
        </c:dLbls>
        <c:marker val="1"/>
        <c:smooth val="0"/>
        <c:axId val="132285184"/>
        <c:axId val="132287104"/>
      </c:lineChart>
      <c:dateAx>
        <c:axId val="132285184"/>
        <c:scaling>
          <c:orientation val="minMax"/>
        </c:scaling>
        <c:delete val="1"/>
        <c:axPos val="b"/>
        <c:numFmt formatCode="ge" sourceLinked="1"/>
        <c:majorTickMark val="none"/>
        <c:minorTickMark val="none"/>
        <c:tickLblPos val="none"/>
        <c:crossAx val="132287104"/>
        <c:crosses val="autoZero"/>
        <c:auto val="1"/>
        <c:lblOffset val="100"/>
        <c:baseTimeUnit val="years"/>
      </c:dateAx>
      <c:valAx>
        <c:axId val="1322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57.23</c:v>
                </c:pt>
                <c:pt idx="1">
                  <c:v>59.7</c:v>
                </c:pt>
                <c:pt idx="2">
                  <c:v>60.59</c:v>
                </c:pt>
                <c:pt idx="3">
                  <c:v>64.8</c:v>
                </c:pt>
                <c:pt idx="4">
                  <c:v>67.25</c:v>
                </c:pt>
              </c:numCache>
            </c:numRef>
          </c:val>
        </c:ser>
        <c:dLbls>
          <c:showLegendKey val="0"/>
          <c:showVal val="0"/>
          <c:showCatName val="0"/>
          <c:showSerName val="0"/>
          <c:showPercent val="0"/>
          <c:showBubbleSize val="0"/>
        </c:dLbls>
        <c:gapWidth val="150"/>
        <c:axId val="132325760"/>
        <c:axId val="1323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84.2</c:v>
                </c:pt>
                <c:pt idx="3">
                  <c:v>83.8</c:v>
                </c:pt>
                <c:pt idx="4">
                  <c:v>83.91</c:v>
                </c:pt>
              </c:numCache>
            </c:numRef>
          </c:val>
          <c:smooth val="0"/>
        </c:ser>
        <c:dLbls>
          <c:showLegendKey val="0"/>
          <c:showVal val="0"/>
          <c:showCatName val="0"/>
          <c:showSerName val="0"/>
          <c:showPercent val="0"/>
          <c:showBubbleSize val="0"/>
        </c:dLbls>
        <c:marker val="1"/>
        <c:smooth val="0"/>
        <c:axId val="132325760"/>
        <c:axId val="132327680"/>
      </c:lineChart>
      <c:dateAx>
        <c:axId val="132325760"/>
        <c:scaling>
          <c:orientation val="minMax"/>
        </c:scaling>
        <c:delete val="1"/>
        <c:axPos val="b"/>
        <c:numFmt formatCode="ge" sourceLinked="1"/>
        <c:majorTickMark val="none"/>
        <c:minorTickMark val="none"/>
        <c:tickLblPos val="none"/>
        <c:crossAx val="132327680"/>
        <c:crosses val="autoZero"/>
        <c:auto val="1"/>
        <c:lblOffset val="100"/>
        <c:baseTimeUnit val="years"/>
      </c:dateAx>
      <c:valAx>
        <c:axId val="1323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40</c:v>
                </c:pt>
                <c:pt idx="1">
                  <c:v>36.61</c:v>
                </c:pt>
                <c:pt idx="2">
                  <c:v>37.5</c:v>
                </c:pt>
                <c:pt idx="3">
                  <c:v>69.599999999999994</c:v>
                </c:pt>
                <c:pt idx="4">
                  <c:v>67.5</c:v>
                </c:pt>
              </c:numCache>
            </c:numRef>
          </c:val>
        </c:ser>
        <c:dLbls>
          <c:showLegendKey val="0"/>
          <c:showVal val="0"/>
          <c:showCatName val="0"/>
          <c:showSerName val="0"/>
          <c:showPercent val="0"/>
          <c:showBubbleSize val="0"/>
        </c:dLbls>
        <c:gapWidth val="150"/>
        <c:axId val="125288448"/>
        <c:axId val="1252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88448"/>
        <c:axId val="125290368"/>
      </c:lineChart>
      <c:dateAx>
        <c:axId val="125288448"/>
        <c:scaling>
          <c:orientation val="minMax"/>
        </c:scaling>
        <c:delete val="1"/>
        <c:axPos val="b"/>
        <c:numFmt formatCode="ge" sourceLinked="1"/>
        <c:majorTickMark val="none"/>
        <c:minorTickMark val="none"/>
        <c:tickLblPos val="none"/>
        <c:crossAx val="125290368"/>
        <c:crosses val="autoZero"/>
        <c:auto val="1"/>
        <c:lblOffset val="100"/>
        <c:baseTimeUnit val="years"/>
      </c:dateAx>
      <c:valAx>
        <c:axId val="1252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300096"/>
        <c:axId val="1296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300096"/>
        <c:axId val="129697280"/>
      </c:lineChart>
      <c:dateAx>
        <c:axId val="125300096"/>
        <c:scaling>
          <c:orientation val="minMax"/>
        </c:scaling>
        <c:delete val="1"/>
        <c:axPos val="b"/>
        <c:numFmt formatCode="ge" sourceLinked="1"/>
        <c:majorTickMark val="none"/>
        <c:minorTickMark val="none"/>
        <c:tickLblPos val="none"/>
        <c:crossAx val="129697280"/>
        <c:crosses val="autoZero"/>
        <c:auto val="1"/>
        <c:lblOffset val="100"/>
        <c:baseTimeUnit val="years"/>
      </c:dateAx>
      <c:valAx>
        <c:axId val="1296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731584"/>
        <c:axId val="1297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31584"/>
        <c:axId val="129733760"/>
      </c:lineChart>
      <c:dateAx>
        <c:axId val="129731584"/>
        <c:scaling>
          <c:orientation val="minMax"/>
        </c:scaling>
        <c:delete val="1"/>
        <c:axPos val="b"/>
        <c:numFmt formatCode="ge" sourceLinked="1"/>
        <c:majorTickMark val="none"/>
        <c:minorTickMark val="none"/>
        <c:tickLblPos val="none"/>
        <c:crossAx val="129733760"/>
        <c:crosses val="autoZero"/>
        <c:auto val="1"/>
        <c:lblOffset val="100"/>
        <c:baseTimeUnit val="years"/>
      </c:dateAx>
      <c:valAx>
        <c:axId val="129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751680"/>
        <c:axId val="129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51680"/>
        <c:axId val="129757952"/>
      </c:lineChart>
      <c:dateAx>
        <c:axId val="129751680"/>
        <c:scaling>
          <c:orientation val="minMax"/>
        </c:scaling>
        <c:delete val="1"/>
        <c:axPos val="b"/>
        <c:numFmt formatCode="ge" sourceLinked="1"/>
        <c:majorTickMark val="none"/>
        <c:minorTickMark val="none"/>
        <c:tickLblPos val="none"/>
        <c:crossAx val="129757952"/>
        <c:crosses val="autoZero"/>
        <c:auto val="1"/>
        <c:lblOffset val="100"/>
        <c:baseTimeUnit val="years"/>
      </c:dateAx>
      <c:valAx>
        <c:axId val="1297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775872"/>
        <c:axId val="1298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75872"/>
        <c:axId val="129802624"/>
      </c:lineChart>
      <c:dateAx>
        <c:axId val="129775872"/>
        <c:scaling>
          <c:orientation val="minMax"/>
        </c:scaling>
        <c:delete val="1"/>
        <c:axPos val="b"/>
        <c:numFmt formatCode="ge" sourceLinked="1"/>
        <c:majorTickMark val="none"/>
        <c:minorTickMark val="none"/>
        <c:tickLblPos val="none"/>
        <c:crossAx val="129802624"/>
        <c:crosses val="autoZero"/>
        <c:auto val="1"/>
        <c:lblOffset val="100"/>
        <c:baseTimeUnit val="years"/>
      </c:dateAx>
      <c:valAx>
        <c:axId val="1298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2086.13</c:v>
                </c:pt>
                <c:pt idx="1">
                  <c:v>2077.98</c:v>
                </c:pt>
                <c:pt idx="2">
                  <c:v>1615.18</c:v>
                </c:pt>
                <c:pt idx="3">
                  <c:v>1426.74</c:v>
                </c:pt>
                <c:pt idx="4">
                  <c:v>40.46</c:v>
                </c:pt>
              </c:numCache>
            </c:numRef>
          </c:val>
        </c:ser>
        <c:dLbls>
          <c:showLegendKey val="0"/>
          <c:showVal val="0"/>
          <c:showCatName val="0"/>
          <c:showSerName val="0"/>
          <c:showPercent val="0"/>
          <c:showBubbleSize val="0"/>
        </c:dLbls>
        <c:gapWidth val="150"/>
        <c:axId val="129828736"/>
        <c:axId val="129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1136.5</c:v>
                </c:pt>
                <c:pt idx="3">
                  <c:v>1118.56</c:v>
                </c:pt>
                <c:pt idx="4">
                  <c:v>1111.31</c:v>
                </c:pt>
              </c:numCache>
            </c:numRef>
          </c:val>
          <c:smooth val="0"/>
        </c:ser>
        <c:dLbls>
          <c:showLegendKey val="0"/>
          <c:showVal val="0"/>
          <c:showCatName val="0"/>
          <c:showSerName val="0"/>
          <c:showPercent val="0"/>
          <c:showBubbleSize val="0"/>
        </c:dLbls>
        <c:marker val="1"/>
        <c:smooth val="0"/>
        <c:axId val="129828736"/>
        <c:axId val="129835008"/>
      </c:lineChart>
      <c:dateAx>
        <c:axId val="129828736"/>
        <c:scaling>
          <c:orientation val="minMax"/>
        </c:scaling>
        <c:delete val="1"/>
        <c:axPos val="b"/>
        <c:numFmt formatCode="ge" sourceLinked="1"/>
        <c:majorTickMark val="none"/>
        <c:minorTickMark val="none"/>
        <c:tickLblPos val="none"/>
        <c:crossAx val="129835008"/>
        <c:crosses val="autoZero"/>
        <c:auto val="1"/>
        <c:lblOffset val="100"/>
        <c:baseTimeUnit val="years"/>
      </c:dateAx>
      <c:valAx>
        <c:axId val="129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37.57</c:v>
                </c:pt>
                <c:pt idx="1">
                  <c:v>38.31</c:v>
                </c:pt>
                <c:pt idx="2">
                  <c:v>42.84</c:v>
                </c:pt>
                <c:pt idx="3">
                  <c:v>44.32</c:v>
                </c:pt>
                <c:pt idx="4">
                  <c:v>64.099999999999994</c:v>
                </c:pt>
              </c:numCache>
            </c:numRef>
          </c:val>
        </c:ser>
        <c:dLbls>
          <c:showLegendKey val="0"/>
          <c:showVal val="0"/>
          <c:showCatName val="0"/>
          <c:showSerName val="0"/>
          <c:showPercent val="0"/>
          <c:showBubbleSize val="0"/>
        </c:dLbls>
        <c:gapWidth val="150"/>
        <c:axId val="129852928"/>
        <c:axId val="1298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29852928"/>
        <c:axId val="129854848"/>
      </c:lineChart>
      <c:dateAx>
        <c:axId val="129852928"/>
        <c:scaling>
          <c:orientation val="minMax"/>
        </c:scaling>
        <c:delete val="1"/>
        <c:axPos val="b"/>
        <c:numFmt formatCode="ge" sourceLinked="1"/>
        <c:majorTickMark val="none"/>
        <c:minorTickMark val="none"/>
        <c:tickLblPos val="none"/>
        <c:crossAx val="129854848"/>
        <c:crosses val="autoZero"/>
        <c:auto val="1"/>
        <c:lblOffset val="100"/>
        <c:baseTimeUnit val="years"/>
      </c:dateAx>
      <c:valAx>
        <c:axId val="1298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414.42</c:v>
                </c:pt>
                <c:pt idx="1">
                  <c:v>401.81</c:v>
                </c:pt>
                <c:pt idx="2">
                  <c:v>371.09</c:v>
                </c:pt>
                <c:pt idx="3">
                  <c:v>358.88</c:v>
                </c:pt>
                <c:pt idx="4">
                  <c:v>245.43</c:v>
                </c:pt>
              </c:numCache>
            </c:numRef>
          </c:val>
        </c:ser>
        <c:dLbls>
          <c:showLegendKey val="0"/>
          <c:showVal val="0"/>
          <c:showCatName val="0"/>
          <c:showSerName val="0"/>
          <c:showPercent val="0"/>
          <c:showBubbleSize val="0"/>
        </c:dLbls>
        <c:gapWidth val="150"/>
        <c:axId val="132265088"/>
        <c:axId val="1322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217.82</c:v>
                </c:pt>
                <c:pt idx="3">
                  <c:v>215.28</c:v>
                </c:pt>
                <c:pt idx="4">
                  <c:v>207.96</c:v>
                </c:pt>
              </c:numCache>
            </c:numRef>
          </c:val>
          <c:smooth val="0"/>
        </c:ser>
        <c:dLbls>
          <c:showLegendKey val="0"/>
          <c:showVal val="0"/>
          <c:showCatName val="0"/>
          <c:showSerName val="0"/>
          <c:showPercent val="0"/>
          <c:showBubbleSize val="0"/>
        </c:dLbls>
        <c:marker val="1"/>
        <c:smooth val="0"/>
        <c:axId val="132265088"/>
        <c:axId val="132267008"/>
      </c:lineChart>
      <c:dateAx>
        <c:axId val="132265088"/>
        <c:scaling>
          <c:orientation val="minMax"/>
        </c:scaling>
        <c:delete val="1"/>
        <c:axPos val="b"/>
        <c:numFmt formatCode="ge" sourceLinked="1"/>
        <c:majorTickMark val="none"/>
        <c:minorTickMark val="none"/>
        <c:tickLblPos val="none"/>
        <c:crossAx val="132267008"/>
        <c:crosses val="autoZero"/>
        <c:auto val="1"/>
        <c:lblOffset val="100"/>
        <c:baseTimeUnit val="years"/>
      </c:dateAx>
      <c:valAx>
        <c:axId val="1322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9"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0" t="str">
        <f>データ!H6</f>
        <v>岩手県　岩泉町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89" t="s">
        <v>123</v>
      </c>
      <c r="AE8" s="89"/>
      <c r="AF8" s="89"/>
      <c r="AG8" s="89"/>
      <c r="AH8" s="89"/>
      <c r="AI8" s="89"/>
      <c r="AJ8" s="89"/>
      <c r="AK8" s="4"/>
      <c r="AL8" s="73">
        <f>データ!S6</f>
        <v>9842</v>
      </c>
      <c r="AM8" s="73"/>
      <c r="AN8" s="73"/>
      <c r="AO8" s="73"/>
      <c r="AP8" s="73"/>
      <c r="AQ8" s="73"/>
      <c r="AR8" s="73"/>
      <c r="AS8" s="73"/>
      <c r="AT8" s="72">
        <f>データ!T6</f>
        <v>992.36</v>
      </c>
      <c r="AU8" s="72"/>
      <c r="AV8" s="72"/>
      <c r="AW8" s="72"/>
      <c r="AX8" s="72"/>
      <c r="AY8" s="72"/>
      <c r="AZ8" s="72"/>
      <c r="BA8" s="72"/>
      <c r="BB8" s="72">
        <f>データ!U6</f>
        <v>9.92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28.26</v>
      </c>
      <c r="Q10" s="72"/>
      <c r="R10" s="72"/>
      <c r="S10" s="72"/>
      <c r="T10" s="72"/>
      <c r="U10" s="72"/>
      <c r="V10" s="72"/>
      <c r="W10" s="72">
        <f>データ!Q6</f>
        <v>112.06</v>
      </c>
      <c r="X10" s="72"/>
      <c r="Y10" s="72"/>
      <c r="Z10" s="72"/>
      <c r="AA10" s="72"/>
      <c r="AB10" s="72"/>
      <c r="AC10" s="72"/>
      <c r="AD10" s="73">
        <f>データ!R6</f>
        <v>2700</v>
      </c>
      <c r="AE10" s="73"/>
      <c r="AF10" s="73"/>
      <c r="AG10" s="73"/>
      <c r="AH10" s="73"/>
      <c r="AI10" s="73"/>
      <c r="AJ10" s="73"/>
      <c r="AK10" s="2"/>
      <c r="AL10" s="73">
        <f>データ!V6</f>
        <v>2751</v>
      </c>
      <c r="AM10" s="73"/>
      <c r="AN10" s="73"/>
      <c r="AO10" s="73"/>
      <c r="AP10" s="73"/>
      <c r="AQ10" s="73"/>
      <c r="AR10" s="73"/>
      <c r="AS10" s="73"/>
      <c r="AT10" s="72">
        <f>データ!W6</f>
        <v>0.99</v>
      </c>
      <c r="AU10" s="72"/>
      <c r="AV10" s="72"/>
      <c r="AW10" s="72"/>
      <c r="AX10" s="72"/>
      <c r="AY10" s="72"/>
      <c r="AZ10" s="72"/>
      <c r="BA10" s="72"/>
      <c r="BB10" s="72">
        <f>データ!X6</f>
        <v>2778.79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68</v>
      </c>
      <c r="B4" s="30"/>
      <c r="C4" s="30"/>
      <c r="D4" s="30"/>
      <c r="E4" s="30"/>
      <c r="F4" s="30"/>
      <c r="G4" s="30"/>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34835</v>
      </c>
      <c r="D6" s="33">
        <f t="shared" si="3"/>
        <v>47</v>
      </c>
      <c r="E6" s="33">
        <f t="shared" si="3"/>
        <v>17</v>
      </c>
      <c r="F6" s="33">
        <f t="shared" si="3"/>
        <v>1</v>
      </c>
      <c r="G6" s="33">
        <f t="shared" si="3"/>
        <v>0</v>
      </c>
      <c r="H6" s="33" t="str">
        <f t="shared" si="3"/>
        <v>岩手県　岩泉町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28.26</v>
      </c>
      <c r="Q6" s="34">
        <f t="shared" si="3"/>
        <v>112.06</v>
      </c>
      <c r="R6" s="34">
        <f t="shared" si="3"/>
        <v>2700</v>
      </c>
      <c r="S6" s="34">
        <f t="shared" si="3"/>
        <v>9842</v>
      </c>
      <c r="T6" s="34">
        <f t="shared" si="3"/>
        <v>992.36</v>
      </c>
      <c r="U6" s="34">
        <f t="shared" si="3"/>
        <v>9.92</v>
      </c>
      <c r="V6" s="34">
        <f t="shared" si="3"/>
        <v>2751</v>
      </c>
      <c r="W6" s="34">
        <f t="shared" si="3"/>
        <v>0.99</v>
      </c>
      <c r="X6" s="34">
        <f t="shared" si="3"/>
        <v>2778.79</v>
      </c>
      <c r="Y6" s="35">
        <f>IF(Y7="",NA(),Y7)</f>
        <v>40</v>
      </c>
      <c r="Z6" s="35">
        <f t="shared" ref="Z6:AH6" si="4">IF(Z7="",NA(),Z7)</f>
        <v>36.61</v>
      </c>
      <c r="AA6" s="35">
        <f t="shared" si="4"/>
        <v>37.5</v>
      </c>
      <c r="AB6" s="35">
        <f t="shared" si="4"/>
        <v>69.599999999999994</v>
      </c>
      <c r="AC6" s="35">
        <f t="shared" si="4"/>
        <v>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2086.13</v>
      </c>
      <c r="BG6" s="35">
        <f t="shared" ref="BG6:BO6" si="7">IF(BG7="",NA(),BG7)</f>
        <v>2077.98</v>
      </c>
      <c r="BH6" s="35">
        <f t="shared" si="7"/>
        <v>1615.18</v>
      </c>
      <c r="BI6" s="35">
        <f t="shared" si="7"/>
        <v>1426.74</v>
      </c>
      <c r="BJ6" s="35">
        <f t="shared" si="7"/>
        <v>40.46</v>
      </c>
      <c r="BK6" s="35">
        <f t="shared" si="7"/>
        <v>1574.53</v>
      </c>
      <c r="BL6" s="35">
        <f t="shared" si="7"/>
        <v>1506.51</v>
      </c>
      <c r="BM6" s="35">
        <f t="shared" si="7"/>
        <v>1136.5</v>
      </c>
      <c r="BN6" s="35">
        <f t="shared" si="7"/>
        <v>1118.56</v>
      </c>
      <c r="BO6" s="35">
        <f t="shared" si="7"/>
        <v>1111.31</v>
      </c>
      <c r="BP6" s="34" t="str">
        <f>IF(BP7="","",IF(BP7="-","【-】","【"&amp;SUBSTITUTE(TEXT(BP7,"#,##0.00"),"-","△")&amp;"】"))</f>
        <v>【728.30】</v>
      </c>
      <c r="BQ6" s="35">
        <f>IF(BQ7="",NA(),BQ7)</f>
        <v>37.57</v>
      </c>
      <c r="BR6" s="35">
        <f t="shared" ref="BR6:BZ6" si="8">IF(BR7="",NA(),BR7)</f>
        <v>38.31</v>
      </c>
      <c r="BS6" s="35">
        <f t="shared" si="8"/>
        <v>42.84</v>
      </c>
      <c r="BT6" s="35">
        <f t="shared" si="8"/>
        <v>44.32</v>
      </c>
      <c r="BU6" s="35">
        <f t="shared" si="8"/>
        <v>64.099999999999994</v>
      </c>
      <c r="BV6" s="35">
        <f t="shared" si="8"/>
        <v>57.36</v>
      </c>
      <c r="BW6" s="35">
        <f t="shared" si="8"/>
        <v>57.33</v>
      </c>
      <c r="BX6" s="35">
        <f t="shared" si="8"/>
        <v>71.650000000000006</v>
      </c>
      <c r="BY6" s="35">
        <f t="shared" si="8"/>
        <v>72.33</v>
      </c>
      <c r="BZ6" s="35">
        <f t="shared" si="8"/>
        <v>75.540000000000006</v>
      </c>
      <c r="CA6" s="34" t="str">
        <f>IF(CA7="","",IF(CA7="-","【-】","【"&amp;SUBSTITUTE(TEXT(CA7,"#,##0.00"),"-","△")&amp;"】"))</f>
        <v>【100.04】</v>
      </c>
      <c r="CB6" s="35">
        <f>IF(CB7="",NA(),CB7)</f>
        <v>414.42</v>
      </c>
      <c r="CC6" s="35">
        <f t="shared" ref="CC6:CK6" si="9">IF(CC7="",NA(),CC7)</f>
        <v>401.81</v>
      </c>
      <c r="CD6" s="35">
        <f t="shared" si="9"/>
        <v>371.09</v>
      </c>
      <c r="CE6" s="35">
        <f t="shared" si="9"/>
        <v>358.88</v>
      </c>
      <c r="CF6" s="35">
        <f t="shared" si="9"/>
        <v>245.43</v>
      </c>
      <c r="CG6" s="35">
        <f t="shared" si="9"/>
        <v>279.91000000000003</v>
      </c>
      <c r="CH6" s="35">
        <f t="shared" si="9"/>
        <v>284.52999999999997</v>
      </c>
      <c r="CI6" s="35">
        <f t="shared" si="9"/>
        <v>217.82</v>
      </c>
      <c r="CJ6" s="35">
        <f t="shared" si="9"/>
        <v>215.28</v>
      </c>
      <c r="CK6" s="35">
        <f t="shared" si="9"/>
        <v>207.96</v>
      </c>
      <c r="CL6" s="34" t="str">
        <f>IF(CL7="","",IF(CL7="-","【-】","【"&amp;SUBSTITUTE(TEXT(CL7,"#,##0.00"),"-","△")&amp;"】"))</f>
        <v>【137.82】</v>
      </c>
      <c r="CM6" s="35">
        <f>IF(CM7="",NA(),CM7)</f>
        <v>37.06</v>
      </c>
      <c r="CN6" s="35">
        <f t="shared" ref="CN6:CV6" si="10">IF(CN7="",NA(),CN7)</f>
        <v>40.39</v>
      </c>
      <c r="CO6" s="35">
        <f t="shared" si="10"/>
        <v>39.74</v>
      </c>
      <c r="CP6" s="35">
        <f t="shared" si="10"/>
        <v>40.98</v>
      </c>
      <c r="CQ6" s="35">
        <f t="shared" si="10"/>
        <v>40.65</v>
      </c>
      <c r="CR6" s="35">
        <f t="shared" si="10"/>
        <v>40.07</v>
      </c>
      <c r="CS6" s="35">
        <f t="shared" si="10"/>
        <v>39.92</v>
      </c>
      <c r="CT6" s="35">
        <f t="shared" si="10"/>
        <v>54.44</v>
      </c>
      <c r="CU6" s="35">
        <f t="shared" si="10"/>
        <v>54.67</v>
      </c>
      <c r="CV6" s="35">
        <f t="shared" si="10"/>
        <v>53.51</v>
      </c>
      <c r="CW6" s="34" t="str">
        <f>IF(CW7="","",IF(CW7="-","【-】","【"&amp;SUBSTITUTE(TEXT(CW7,"#,##0.00"),"-","△")&amp;"】"))</f>
        <v>【60.09】</v>
      </c>
      <c r="CX6" s="35">
        <f>IF(CX7="",NA(),CX7)</f>
        <v>57.23</v>
      </c>
      <c r="CY6" s="35">
        <f t="shared" ref="CY6:DG6" si="11">IF(CY7="",NA(),CY7)</f>
        <v>59.7</v>
      </c>
      <c r="CZ6" s="35">
        <f t="shared" si="11"/>
        <v>60.59</v>
      </c>
      <c r="DA6" s="35">
        <f t="shared" si="11"/>
        <v>64.8</v>
      </c>
      <c r="DB6" s="35">
        <f t="shared" si="11"/>
        <v>67.25</v>
      </c>
      <c r="DC6" s="35">
        <f t="shared" si="11"/>
        <v>66</v>
      </c>
      <c r="DD6" s="35">
        <f t="shared" si="11"/>
        <v>65.86</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0.04</v>
      </c>
      <c r="EM6" s="35">
        <f t="shared" si="14"/>
        <v>0.11</v>
      </c>
      <c r="EN6" s="35">
        <f t="shared" si="14"/>
        <v>0.15</v>
      </c>
      <c r="EO6" s="34" t="str">
        <f>IF(EO7="","",IF(EO7="-","【-】","【"&amp;SUBSTITUTE(TEXT(EO7,"#,##0.00"),"-","△")&amp;"】"))</f>
        <v>【0.27】</v>
      </c>
    </row>
    <row r="7" spans="1:145" s="36" customFormat="1" x14ac:dyDescent="0.15">
      <c r="A7" s="28"/>
      <c r="B7" s="37">
        <v>2016</v>
      </c>
      <c r="C7" s="37">
        <v>34835</v>
      </c>
      <c r="D7" s="37">
        <v>47</v>
      </c>
      <c r="E7" s="37">
        <v>17</v>
      </c>
      <c r="F7" s="37">
        <v>1</v>
      </c>
      <c r="G7" s="37">
        <v>0</v>
      </c>
      <c r="H7" s="37" t="s">
        <v>109</v>
      </c>
      <c r="I7" s="37" t="s">
        <v>110</v>
      </c>
      <c r="J7" s="37" t="s">
        <v>111</v>
      </c>
      <c r="K7" s="37" t="s">
        <v>112</v>
      </c>
      <c r="L7" s="37" t="s">
        <v>113</v>
      </c>
      <c r="M7" s="37"/>
      <c r="N7" s="38" t="s">
        <v>114</v>
      </c>
      <c r="O7" s="38" t="s">
        <v>115</v>
      </c>
      <c r="P7" s="38">
        <v>28.26</v>
      </c>
      <c r="Q7" s="38">
        <v>112.06</v>
      </c>
      <c r="R7" s="38">
        <v>2700</v>
      </c>
      <c r="S7" s="38">
        <v>9842</v>
      </c>
      <c r="T7" s="38">
        <v>992.36</v>
      </c>
      <c r="U7" s="38">
        <v>9.92</v>
      </c>
      <c r="V7" s="38">
        <v>2751</v>
      </c>
      <c r="W7" s="38">
        <v>0.99</v>
      </c>
      <c r="X7" s="38">
        <v>2778.79</v>
      </c>
      <c r="Y7" s="38">
        <v>40</v>
      </c>
      <c r="Z7" s="38">
        <v>36.61</v>
      </c>
      <c r="AA7" s="38">
        <v>37.5</v>
      </c>
      <c r="AB7" s="38">
        <v>69.599999999999994</v>
      </c>
      <c r="AC7" s="38">
        <v>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2086.13</v>
      </c>
      <c r="BG7" s="38">
        <v>2077.98</v>
      </c>
      <c r="BH7" s="38">
        <v>1615.18</v>
      </c>
      <c r="BI7" s="38">
        <v>1426.74</v>
      </c>
      <c r="BJ7" s="38">
        <v>40.46</v>
      </c>
      <c r="BK7" s="38">
        <v>1574.53</v>
      </c>
      <c r="BL7" s="38">
        <v>1506.51</v>
      </c>
      <c r="BM7" s="38">
        <v>1136.5</v>
      </c>
      <c r="BN7" s="38">
        <v>1118.56</v>
      </c>
      <c r="BO7" s="38">
        <v>1111.31</v>
      </c>
      <c r="BP7" s="38">
        <v>728.3</v>
      </c>
      <c r="BQ7" s="38">
        <v>37.57</v>
      </c>
      <c r="BR7" s="38">
        <v>38.31</v>
      </c>
      <c r="BS7" s="38">
        <v>42.84</v>
      </c>
      <c r="BT7" s="38">
        <v>44.32</v>
      </c>
      <c r="BU7" s="38">
        <v>64.099999999999994</v>
      </c>
      <c r="BV7" s="38">
        <v>57.36</v>
      </c>
      <c r="BW7" s="38">
        <v>57.33</v>
      </c>
      <c r="BX7" s="38">
        <v>71.650000000000006</v>
      </c>
      <c r="BY7" s="38">
        <v>72.33</v>
      </c>
      <c r="BZ7" s="38">
        <v>75.540000000000006</v>
      </c>
      <c r="CA7" s="38">
        <v>100.04</v>
      </c>
      <c r="CB7" s="38">
        <v>414.42</v>
      </c>
      <c r="CC7" s="38">
        <v>401.81</v>
      </c>
      <c r="CD7" s="38">
        <v>371.09</v>
      </c>
      <c r="CE7" s="38">
        <v>358.88</v>
      </c>
      <c r="CF7" s="38">
        <v>245.43</v>
      </c>
      <c r="CG7" s="38">
        <v>279.91000000000003</v>
      </c>
      <c r="CH7" s="38">
        <v>284.52999999999997</v>
      </c>
      <c r="CI7" s="38">
        <v>217.82</v>
      </c>
      <c r="CJ7" s="38">
        <v>215.28</v>
      </c>
      <c r="CK7" s="38">
        <v>207.96</v>
      </c>
      <c r="CL7" s="38">
        <v>137.82</v>
      </c>
      <c r="CM7" s="38">
        <v>37.06</v>
      </c>
      <c r="CN7" s="38">
        <v>40.39</v>
      </c>
      <c r="CO7" s="38">
        <v>39.74</v>
      </c>
      <c r="CP7" s="38">
        <v>40.98</v>
      </c>
      <c r="CQ7" s="38">
        <v>40.65</v>
      </c>
      <c r="CR7" s="38">
        <v>40.07</v>
      </c>
      <c r="CS7" s="38">
        <v>39.92</v>
      </c>
      <c r="CT7" s="38">
        <v>54.44</v>
      </c>
      <c r="CU7" s="38">
        <v>54.67</v>
      </c>
      <c r="CV7" s="38">
        <v>53.51</v>
      </c>
      <c r="CW7" s="38">
        <v>60.09</v>
      </c>
      <c r="CX7" s="38">
        <v>57.23</v>
      </c>
      <c r="CY7" s="38">
        <v>59.7</v>
      </c>
      <c r="CZ7" s="38">
        <v>60.59</v>
      </c>
      <c r="DA7" s="38">
        <v>64.8</v>
      </c>
      <c r="DB7" s="38">
        <v>67.25</v>
      </c>
      <c r="DC7" s="38">
        <v>66</v>
      </c>
      <c r="DD7" s="38">
        <v>65.86</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2018-01-29T02:43:35Z</cp:lastPrinted>
  <dcterms:created xsi:type="dcterms:W3CDTF">2017-12-25T02:02:18Z</dcterms:created>
  <dcterms:modified xsi:type="dcterms:W3CDTF">2018-02-07T01:33:39Z</dcterms:modified>
</cp:coreProperties>
</file>