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3483fs01\各課共有\01総務課\700　財政管財室\財政\【C1】財政\10 公営企業関係\08　H31調査等\020114経営比較分析表（平成30年度決算）の分析\04町→県\"/>
    </mc:Choice>
  </mc:AlternateContent>
  <workbookProtection workbookAlgorithmName="SHA-512" workbookHashValue="fEWmOxxuWCZe31MDZ4lf8j1qvpIBuE+EhZP9exmrimSeavypS0zq9WF5ylLUyOnXma75Yv5RnrObcrmGA4zXpg==" workbookSaltValue="KyQ7bKtCbYv3er0boD8vB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<sst xmlns="http://schemas.openxmlformats.org/spreadsheetml/2006/main" count="225" uniqueCount="112">
  <si>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</si>
  <si>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</si>
  <si>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</si>
  <si>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</si>
  <si>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</si>
  <si>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</si>
  <si>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</si>
  <si>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</si>
  <si>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</si>
  <si>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</si>
  <si>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</si>
  <si>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</si>
  <si>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</si>
  <si>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</si>
  <si>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</si>
  <si>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</si>
  <si>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</si>
  <si>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</si>
  <si>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</si>
  <si>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</si>
  <si>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</si>
  <si>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</si>
  <si>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</si>
  <si>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</si>
  <si>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</si>
  <si>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</si>
  <si>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</si>
  <si>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</si>
  <si>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</si>
  <si>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</si>
  <si>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</si>
  <si>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</si>
  <si>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</si>
  <si>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</si>
  <si>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</si>
  <si>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</si>
  <si>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</si>
  <si>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</si>
  <si>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</si>
  <si>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</si>
  <si>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</si>
  <si>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</si>
  <si>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</si>
  <si>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</si>
  <si>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</si>
  <si>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</si>
  <si>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</si>
  <si>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</si>
  <si>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</si>
  <si>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</si>
  <si>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</si>
  <si>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</si>
  <si>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</si>
  <si>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</si>
  <si>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</si>
  <si>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</si>
  <si>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</si>
  <si>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</si>
  <si>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</si>
  <si>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</si>
  <si>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</si>
  <si>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</si>
  <si>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</si>
  <si>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</si>
  <si>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</si>
  <si>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</si>
  <si>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</si>
  <si>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</si>
  <si>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</si>
  <si>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</si>
  <si>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</si>
  <si>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</si>
  <si>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</si>
  <si>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</si>
  <si>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</si>
  <si>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</si>
  <si>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</si>
  <si>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</si>
  <si>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</si>
  <si>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</si>
  <si>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</si>
  <si>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</si>
  <si>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</si>
  <si>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</si>
  <si>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</si>
  <si>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</si>
  <si>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</si>
  <si>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</si>
  <si>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</si>
  <si>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</si>
  <si>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</si>
  <si>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</si>
  <si>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</si>
  <si>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</si>
  <si>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</si>
  <si>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</si>
  <si>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</si>
  <si>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</si>
  <si>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</si>
  <si>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</si>
  <si>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</si>
  <si>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</si>
  <si>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</si>
  <si>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</si>
  <si>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</si>
  <si>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</si>
  <si>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</si>
  <si>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</si>
  <si>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</si>
  <si>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簡易水道事業は類似団体と比較すると、収益的収支比率は下回っており、料金回収率は同水準となっている。しかし、どちらも100％を下回っており、維持管理費等の給水に係る費用を水道料金で賄えていない状況にあることから、費用の縮減に努めるとともに、料金で回収すべき費用や将来必要な投資経費を踏まえた料金水準のあり方について、住民負担能力を勘案しながら検討する必要がある。
　企業債残高対給水収益比率は、類似団体と比較すると高い数値となっている。これは、元金の据置期間終了等により償還が始まったためである。しかし、今後は平成28年台風第10号豪雨災害に係る災害復旧事業債やその影響で先送りされた老朽管更新や河川災害復旧関連事業に係る事業債の発行が見込まれていることから、事業を平準化し計画的に実施しなければならない。
　給水原価に関しては、地理的事情により施設の一体化が困難で多数の水道施設を擁するため、維持管理費が嵩むことから、全国平均や類似団体平均と比較して高額となっている。
　施設利用率、有収率について、施設利用率は全国平均や類似団体平均と比較して高値であるが、有収率は全国平均や類似団体平均と比較して低値となっている。これは、老朽化に伴う漏水が主な原因であることから、有収率の向上に向けて漏水の解消や老朽化施設の更新に努める必要がある。</t>
    <rPh sb="1" eb="3">
      <t>トウチョウ</t>
    </rPh>
    <rPh sb="4" eb="6">
      <t>カンイ</t>
    </rPh>
    <rPh sb="6" eb="8">
      <t>スイドウ</t>
    </rPh>
    <rPh sb="8" eb="10">
      <t>ジギョウ</t>
    </rPh>
    <rPh sb="11" eb="13">
      <t>ルイジ</t>
    </rPh>
    <rPh sb="13" eb="15">
      <t>ダンタイ</t>
    </rPh>
    <rPh sb="16" eb="18">
      <t>ヒカク</t>
    </rPh>
    <rPh sb="22" eb="25">
      <t>シュウエキテキ</t>
    </rPh>
    <rPh sb="25" eb="27">
      <t>シュウシ</t>
    </rPh>
    <rPh sb="27" eb="29">
      <t>ヒリツ</t>
    </rPh>
    <rPh sb="30" eb="32">
      <t>シタマワ</t>
    </rPh>
    <rPh sb="37" eb="39">
      <t>リョウキン</t>
    </rPh>
    <rPh sb="39" eb="41">
      <t>カイシュウ</t>
    </rPh>
    <rPh sb="41" eb="42">
      <t>リツ</t>
    </rPh>
    <rPh sb="43" eb="46">
      <t>ドウスイジュン</t>
    </rPh>
    <rPh sb="66" eb="68">
      <t>シタマワ</t>
    </rPh>
    <rPh sb="73" eb="75">
      <t>イジ</t>
    </rPh>
    <rPh sb="75" eb="78">
      <t>カンリヒ</t>
    </rPh>
    <rPh sb="78" eb="79">
      <t>トウ</t>
    </rPh>
    <rPh sb="80" eb="82">
      <t>キュウスイ</t>
    </rPh>
    <rPh sb="83" eb="84">
      <t>カカ</t>
    </rPh>
    <rPh sb="85" eb="87">
      <t>ヒヨウ</t>
    </rPh>
    <rPh sb="88" eb="90">
      <t>スイドウ</t>
    </rPh>
    <rPh sb="90" eb="92">
      <t>リョウキン</t>
    </rPh>
    <rPh sb="93" eb="94">
      <t>マカナ</t>
    </rPh>
    <rPh sb="99" eb="101">
      <t>ジョウキョウ</t>
    </rPh>
    <rPh sb="109" eb="111">
      <t>ヒヨウ</t>
    </rPh>
    <rPh sb="112" eb="114">
      <t>シュクゲン</t>
    </rPh>
    <rPh sb="115" eb="116">
      <t>ツト</t>
    </rPh>
    <rPh sb="123" eb="125">
      <t>リョウキン</t>
    </rPh>
    <rPh sb="126" eb="128">
      <t>カイシュウ</t>
    </rPh>
    <rPh sb="131" eb="133">
      <t>ヒヨウ</t>
    </rPh>
    <rPh sb="134" eb="136">
      <t>ショウライ</t>
    </rPh>
    <rPh sb="136" eb="138">
      <t>ヒツヨウ</t>
    </rPh>
    <rPh sb="139" eb="141">
      <t>トウシ</t>
    </rPh>
    <rPh sb="141" eb="143">
      <t>ケイヒ</t>
    </rPh>
    <rPh sb="144" eb="145">
      <t>フ</t>
    </rPh>
    <rPh sb="148" eb="150">
      <t>リョウキン</t>
    </rPh>
    <rPh sb="150" eb="152">
      <t>スイジュン</t>
    </rPh>
    <rPh sb="155" eb="156">
      <t>カタ</t>
    </rPh>
    <rPh sb="161" eb="163">
      <t>ジュウミン</t>
    </rPh>
    <rPh sb="163" eb="165">
      <t>フタン</t>
    </rPh>
    <rPh sb="165" eb="167">
      <t>ノウリョク</t>
    </rPh>
    <rPh sb="168" eb="170">
      <t>カンアン</t>
    </rPh>
    <rPh sb="174" eb="176">
      <t>ケントウ</t>
    </rPh>
    <rPh sb="178" eb="180">
      <t>ヒツヨウ</t>
    </rPh>
    <rPh sb="186" eb="188">
      <t>キギョウ</t>
    </rPh>
    <rPh sb="188" eb="189">
      <t>サイ</t>
    </rPh>
    <rPh sb="189" eb="191">
      <t>ザンダカ</t>
    </rPh>
    <rPh sb="191" eb="192">
      <t>タイ</t>
    </rPh>
    <rPh sb="192" eb="194">
      <t>キュウスイ</t>
    </rPh>
    <rPh sb="194" eb="196">
      <t>シュウエキ</t>
    </rPh>
    <rPh sb="196" eb="198">
      <t>ヒリツ</t>
    </rPh>
    <rPh sb="200" eb="202">
      <t>ルイジ</t>
    </rPh>
    <rPh sb="202" eb="204">
      <t>ダンタイ</t>
    </rPh>
    <rPh sb="205" eb="207">
      <t>ヒカク</t>
    </rPh>
    <rPh sb="210" eb="211">
      <t>タカ</t>
    </rPh>
    <rPh sb="212" eb="214">
      <t>スウチ</t>
    </rPh>
    <rPh sb="225" eb="227">
      <t>ガンキン</t>
    </rPh>
    <rPh sb="228" eb="230">
      <t>スエオキ</t>
    </rPh>
    <rPh sb="230" eb="232">
      <t>キカン</t>
    </rPh>
    <rPh sb="232" eb="234">
      <t>シュウリョウ</t>
    </rPh>
    <rPh sb="234" eb="235">
      <t>トウ</t>
    </rPh>
    <rPh sb="238" eb="240">
      <t>ショウカン</t>
    </rPh>
    <rPh sb="241" eb="242">
      <t>ハジ</t>
    </rPh>
    <rPh sb="255" eb="257">
      <t>コンゴ</t>
    </rPh>
    <rPh sb="258" eb="260">
      <t>ヘイセイ</t>
    </rPh>
    <rPh sb="262" eb="263">
      <t>ネン</t>
    </rPh>
    <rPh sb="263" eb="265">
      <t>タイフウ</t>
    </rPh>
    <rPh sb="265" eb="266">
      <t>ダイ</t>
    </rPh>
    <rPh sb="268" eb="269">
      <t>ゴウ</t>
    </rPh>
    <rPh sb="269" eb="271">
      <t>ゴウウ</t>
    </rPh>
    <rPh sb="271" eb="273">
      <t>サイガイ</t>
    </rPh>
    <rPh sb="274" eb="275">
      <t>カカ</t>
    </rPh>
    <rPh sb="276" eb="278">
      <t>サイガイ</t>
    </rPh>
    <rPh sb="278" eb="280">
      <t>フッキュウ</t>
    </rPh>
    <rPh sb="280" eb="282">
      <t>ジギョウ</t>
    </rPh>
    <rPh sb="282" eb="283">
      <t>サイ</t>
    </rPh>
    <rPh sb="286" eb="288">
      <t>エイキョウ</t>
    </rPh>
    <rPh sb="289" eb="291">
      <t>サキオク</t>
    </rPh>
    <rPh sb="295" eb="297">
      <t>ロウキュウ</t>
    </rPh>
    <rPh sb="297" eb="298">
      <t>カン</t>
    </rPh>
    <rPh sb="298" eb="300">
      <t>コウシン</t>
    </rPh>
    <rPh sb="301" eb="303">
      <t>カセン</t>
    </rPh>
    <rPh sb="303" eb="305">
      <t>サイガイ</t>
    </rPh>
    <rPh sb="305" eb="307">
      <t>フッキュウ</t>
    </rPh>
    <rPh sb="307" eb="309">
      <t>カンレン</t>
    </rPh>
    <rPh sb="309" eb="311">
      <t>ジギョウ</t>
    </rPh>
    <rPh sb="312" eb="313">
      <t>カカ</t>
    </rPh>
    <rPh sb="314" eb="316">
      <t>ジギョウ</t>
    </rPh>
    <rPh sb="316" eb="317">
      <t>サイ</t>
    </rPh>
    <rPh sb="318" eb="320">
      <t>ハッコウ</t>
    </rPh>
    <rPh sb="321" eb="323">
      <t>ミコ</t>
    </rPh>
    <rPh sb="333" eb="335">
      <t>ジギョウ</t>
    </rPh>
    <rPh sb="336" eb="339">
      <t>ヘイジュンカ</t>
    </rPh>
    <rPh sb="344" eb="346">
      <t>ジッシ</t>
    </rPh>
    <rPh sb="420" eb="422">
      <t>ダンタイ</t>
    </rPh>
    <rPh sb="440" eb="442">
      <t>シセツ</t>
    </rPh>
    <rPh sb="442" eb="444">
      <t>リヨウ</t>
    </rPh>
    <rPh sb="444" eb="445">
      <t>リツ</t>
    </rPh>
    <rPh sb="446" eb="449">
      <t>ユウシュウリツ</t>
    </rPh>
    <rPh sb="454" eb="456">
      <t>シセツ</t>
    </rPh>
    <rPh sb="456" eb="458">
      <t>リヨウ</t>
    </rPh>
    <rPh sb="458" eb="459">
      <t>リツ</t>
    </rPh>
    <rPh sb="460" eb="462">
      <t>ゼンコク</t>
    </rPh>
    <rPh sb="462" eb="464">
      <t>ヘイキン</t>
    </rPh>
    <rPh sb="465" eb="467">
      <t>ルイジ</t>
    </rPh>
    <rPh sb="467" eb="469">
      <t>ダンタイ</t>
    </rPh>
    <rPh sb="469" eb="471">
      <t>ヘイキン</t>
    </rPh>
    <rPh sb="472" eb="474">
      <t>ヒカク</t>
    </rPh>
    <rPh sb="476" eb="477">
      <t>タカ</t>
    </rPh>
    <rPh sb="483" eb="486">
      <t>ユウシュウリツ</t>
    </rPh>
    <rPh sb="487" eb="489">
      <t>ゼンコク</t>
    </rPh>
    <rPh sb="489" eb="491">
      <t>ヘイキン</t>
    </rPh>
    <rPh sb="492" eb="494">
      <t>ルイジ</t>
    </rPh>
    <rPh sb="494" eb="496">
      <t>ダンタイ</t>
    </rPh>
    <rPh sb="496" eb="498">
      <t>ヘイキン</t>
    </rPh>
    <rPh sb="499" eb="501">
      <t>ヒカク</t>
    </rPh>
    <rPh sb="503" eb="505">
      <t>テイチ</t>
    </rPh>
    <rPh sb="516" eb="518">
      <t>ロウキュウ</t>
    </rPh>
    <rPh sb="518" eb="519">
      <t>カ</t>
    </rPh>
    <rPh sb="520" eb="521">
      <t>トモナ</t>
    </rPh>
    <rPh sb="522" eb="524">
      <t>ロウスイ</t>
    </rPh>
    <rPh sb="525" eb="526">
      <t>オモ</t>
    </rPh>
    <rPh sb="527" eb="529">
      <t>ゲンイン</t>
    </rPh>
    <rPh sb="537" eb="540">
      <t>ユウシュウリツ</t>
    </rPh>
    <rPh sb="541" eb="543">
      <t>コウジョウ</t>
    </rPh>
    <rPh sb="544" eb="545">
      <t>ム</t>
    </rPh>
    <rPh sb="547" eb="549">
      <t>ロウスイ</t>
    </rPh>
    <rPh sb="550" eb="552">
      <t>カイショウ</t>
    </rPh>
    <rPh sb="553" eb="555">
      <t>ロウキュウ</t>
    </rPh>
    <rPh sb="555" eb="556">
      <t>カ</t>
    </rPh>
    <rPh sb="556" eb="558">
      <t>シセツ</t>
    </rPh>
    <rPh sb="559" eb="561">
      <t>コウシン</t>
    </rPh>
    <rPh sb="562" eb="563">
      <t>ツト</t>
    </rPh>
    <rPh sb="565" eb="567">
      <t>ヒツヨウ</t>
    </rPh>
    <phoneticPr fontId="4"/>
  </si>
  <si>
    <t>　平成28年台風第10号豪雨災害で被災した施設の災害復旧を優先して実施してきたが、今後は河川災害復旧関連事業の進捗に応じ老朽化施設の更新へ事業がシフトしていく。
　しかし、給水人口は減少する見通しであることから、維持管理等の第三者委託の導入や将来の給水人口を見据えて適切な施設規模へのダウンサイジング等を検討し、将来にわたって水の安定供給を図るため、事業の効率化とコスト削減により経営基盤の強化を図っていかなければならない。</t>
    <rPh sb="1" eb="3">
      <t>ヘイセイ</t>
    </rPh>
    <rPh sb="5" eb="6">
      <t>ネン</t>
    </rPh>
    <rPh sb="6" eb="8">
      <t>タイフウ</t>
    </rPh>
    <rPh sb="8" eb="9">
      <t>ダイ</t>
    </rPh>
    <rPh sb="11" eb="12">
      <t>ゴウ</t>
    </rPh>
    <rPh sb="12" eb="14">
      <t>ゴウウ</t>
    </rPh>
    <rPh sb="14" eb="16">
      <t>サイガイ</t>
    </rPh>
    <rPh sb="17" eb="19">
      <t>ヒサイ</t>
    </rPh>
    <rPh sb="21" eb="23">
      <t>シセツ</t>
    </rPh>
    <rPh sb="24" eb="26">
      <t>サイガイ</t>
    </rPh>
    <rPh sb="26" eb="28">
      <t>フッキュウ</t>
    </rPh>
    <rPh sb="29" eb="31">
      <t>ユウセン</t>
    </rPh>
    <rPh sb="33" eb="35">
      <t>ジッシ</t>
    </rPh>
    <rPh sb="41" eb="43">
      <t>コンゴ</t>
    </rPh>
    <rPh sb="44" eb="46">
      <t>カセン</t>
    </rPh>
    <rPh sb="46" eb="48">
      <t>サイガイ</t>
    </rPh>
    <rPh sb="48" eb="50">
      <t>フッキュウ</t>
    </rPh>
    <rPh sb="50" eb="52">
      <t>カンレン</t>
    </rPh>
    <rPh sb="52" eb="54">
      <t>ジギョウ</t>
    </rPh>
    <rPh sb="55" eb="57">
      <t>シンチョク</t>
    </rPh>
    <rPh sb="58" eb="59">
      <t>オウ</t>
    </rPh>
    <rPh sb="60" eb="63">
      <t>ロウキュウカ</t>
    </rPh>
    <rPh sb="63" eb="65">
      <t>シセツ</t>
    </rPh>
    <rPh sb="66" eb="68">
      <t>コウシン</t>
    </rPh>
    <rPh sb="69" eb="71">
      <t>ジギョウ</t>
    </rPh>
    <rPh sb="86" eb="88">
      <t>キュウスイ</t>
    </rPh>
    <rPh sb="88" eb="90">
      <t>ジンコウ</t>
    </rPh>
    <rPh sb="91" eb="93">
      <t>ゲンショウ</t>
    </rPh>
    <rPh sb="95" eb="97">
      <t>ミトオ</t>
    </rPh>
    <rPh sb="106" eb="108">
      <t>イジ</t>
    </rPh>
    <rPh sb="110" eb="111">
      <t>トウ</t>
    </rPh>
    <rPh sb="112" eb="113">
      <t>ダイ</t>
    </rPh>
    <rPh sb="113" eb="114">
      <t>３</t>
    </rPh>
    <rPh sb="114" eb="115">
      <t>シャ</t>
    </rPh>
    <rPh sb="115" eb="117">
      <t>イタク</t>
    </rPh>
    <rPh sb="118" eb="120">
      <t>ドウニュウ</t>
    </rPh>
    <rPh sb="121" eb="123">
      <t>ショウライ</t>
    </rPh>
    <rPh sb="124" eb="126">
      <t>キュウスイ</t>
    </rPh>
    <rPh sb="126" eb="128">
      <t>ジンコウ</t>
    </rPh>
    <rPh sb="129" eb="131">
      <t>ミス</t>
    </rPh>
    <rPh sb="133" eb="135">
      <t>テキセツ</t>
    </rPh>
    <rPh sb="136" eb="138">
      <t>シセツ</t>
    </rPh>
    <rPh sb="138" eb="140">
      <t>キボ</t>
    </rPh>
    <rPh sb="150" eb="151">
      <t>トウ</t>
    </rPh>
    <rPh sb="152" eb="154">
      <t>ケントウ</t>
    </rPh>
    <rPh sb="156" eb="158">
      <t>ショウライ</t>
    </rPh>
    <rPh sb="163" eb="164">
      <t>ミズ</t>
    </rPh>
    <rPh sb="165" eb="167">
      <t>アンテイ</t>
    </rPh>
    <rPh sb="167" eb="169">
      <t>キョウキュウ</t>
    </rPh>
    <rPh sb="170" eb="171">
      <t>ハカ</t>
    </rPh>
    <rPh sb="175" eb="177">
      <t>ジギョウ</t>
    </rPh>
    <rPh sb="178" eb="181">
      <t>コウリツカ</t>
    </rPh>
    <rPh sb="185" eb="187">
      <t>サクゲン</t>
    </rPh>
    <rPh sb="190" eb="192">
      <t>ケイエイ</t>
    </rPh>
    <rPh sb="192" eb="194">
      <t>キバン</t>
    </rPh>
    <rPh sb="195" eb="197">
      <t>キョウカ</t>
    </rPh>
    <rPh sb="198" eb="199">
      <t>ハカ</t>
    </rPh>
    <phoneticPr fontId="4"/>
  </si>
  <si>
    <t xml:space="preserve"> 平成28年台風第10号豪雨災害で被災した施設の災害復旧を優先したことから、計画していた老朽化した施設の更新は災害復旧事業の完了後実施することとしていた。しかし、河川災害復旧関連事業に伴う配水管等の布設替事業を行う必要が生じてきたことから、河川災害復旧関連事業の進捗に応じて老朽化施設の更新を実施することとしている。
　なお、施設の更新にあたっては、経営状況を踏まえて事業量の平準化を図り、効率的に実施する必要がある。</t>
    <rPh sb="1" eb="3">
      <t>ヘイセイ</t>
    </rPh>
    <rPh sb="5" eb="6">
      <t>ネン</t>
    </rPh>
    <rPh sb="6" eb="8">
      <t>タイフウ</t>
    </rPh>
    <rPh sb="8" eb="9">
      <t>ダイ</t>
    </rPh>
    <rPh sb="11" eb="12">
      <t>ゴウ</t>
    </rPh>
    <rPh sb="12" eb="14">
      <t>ゴウウ</t>
    </rPh>
    <rPh sb="14" eb="16">
      <t>サイガイ</t>
    </rPh>
    <rPh sb="17" eb="19">
      <t>ヒサイ</t>
    </rPh>
    <rPh sb="21" eb="23">
      <t>シセツ</t>
    </rPh>
    <rPh sb="24" eb="26">
      <t>サイガイ</t>
    </rPh>
    <rPh sb="26" eb="28">
      <t>フッキュウ</t>
    </rPh>
    <rPh sb="29" eb="31">
      <t>ユウセン</t>
    </rPh>
    <rPh sb="38" eb="40">
      <t>ケイカク</t>
    </rPh>
    <rPh sb="44" eb="46">
      <t>ロウキュウ</t>
    </rPh>
    <rPh sb="46" eb="47">
      <t>カ</t>
    </rPh>
    <rPh sb="49" eb="51">
      <t>シセツ</t>
    </rPh>
    <rPh sb="52" eb="54">
      <t>コウシン</t>
    </rPh>
    <rPh sb="55" eb="57">
      <t>サイガイ</t>
    </rPh>
    <rPh sb="57" eb="59">
      <t>フッキュウ</t>
    </rPh>
    <rPh sb="59" eb="61">
      <t>ジギョウ</t>
    </rPh>
    <rPh sb="62" eb="64">
      <t>カンリョウ</t>
    </rPh>
    <rPh sb="64" eb="65">
      <t>ゴ</t>
    </rPh>
    <rPh sb="65" eb="67">
      <t>ジッシ</t>
    </rPh>
    <rPh sb="81" eb="83">
      <t>カセン</t>
    </rPh>
    <rPh sb="83" eb="85">
      <t>サイガイ</t>
    </rPh>
    <rPh sb="85" eb="87">
      <t>フッキュウ</t>
    </rPh>
    <rPh sb="87" eb="89">
      <t>カンレン</t>
    </rPh>
    <rPh sb="89" eb="91">
      <t>ジギョウ</t>
    </rPh>
    <rPh sb="92" eb="93">
      <t>トモナ</t>
    </rPh>
    <rPh sb="94" eb="97">
      <t>ハイスイカン</t>
    </rPh>
    <rPh sb="97" eb="98">
      <t>トウ</t>
    </rPh>
    <rPh sb="99" eb="102">
      <t>フセツガ</t>
    </rPh>
    <rPh sb="102" eb="104">
      <t>ジギョウ</t>
    </rPh>
    <rPh sb="105" eb="106">
      <t>オコナ</t>
    </rPh>
    <rPh sb="107" eb="109">
      <t>ヒツヨウ</t>
    </rPh>
    <rPh sb="110" eb="111">
      <t>ショウ</t>
    </rPh>
    <rPh sb="120" eb="122">
      <t>カセン</t>
    </rPh>
    <rPh sb="122" eb="124">
      <t>サイガイ</t>
    </rPh>
    <rPh sb="124" eb="126">
      <t>フッキュウ</t>
    </rPh>
    <rPh sb="126" eb="128">
      <t>カンレン</t>
    </rPh>
    <rPh sb="128" eb="130">
      <t>ジギョウ</t>
    </rPh>
    <rPh sb="131" eb="133">
      <t>シンチョク</t>
    </rPh>
    <rPh sb="134" eb="135">
      <t>オウ</t>
    </rPh>
    <rPh sb="137" eb="140">
      <t>ロウキュウカ</t>
    </rPh>
    <rPh sb="140" eb="142">
      <t>シセツ</t>
    </rPh>
    <rPh sb="143" eb="145">
      <t>コウシン</t>
    </rPh>
    <rPh sb="146" eb="148">
      <t>ジッシ</t>
    </rPh>
    <rPh sb="163" eb="165">
      <t>シセツ</t>
    </rPh>
    <rPh sb="166" eb="168">
      <t>コウシン</t>
    </rPh>
    <rPh sb="175" eb="177">
      <t>ケイエイ</t>
    </rPh>
    <rPh sb="177" eb="179">
      <t>ジョウキョウ</t>
    </rPh>
    <rPh sb="180" eb="181">
      <t>フ</t>
    </rPh>
    <rPh sb="184" eb="186">
      <t>ジギョウ</t>
    </rPh>
    <rPh sb="186" eb="187">
      <t>リョウ</t>
    </rPh>
    <rPh sb="188" eb="191">
      <t>ヘイジュンカ</t>
    </rPh>
    <rPh sb="192" eb="193">
      <t>ハカ</t>
    </rPh>
    <rPh sb="195" eb="198">
      <t>コウリツテキ</t>
    </rPh>
    <rPh sb="199" eb="201">
      <t>ジッシ</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</si>
</sst>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0.45</c:v>
                </c:pt>
                <c:pt idx="1">
                  <c:v>0</c:v>
                </c:pt>
                <c:pt idx="2">
                  <c:v>0</c:v>
                </c:pt>
                <c:pt idx="3">
                  <c:v>0</c:v>
                </c:pt>
                <c:pt idx="4" formatCode="#,##0.00;&quot;△&quot;#,##0.00;&quot;-&quot;">
                  <c:v>1.45</c:v>
                </c:pt>
              </c:numCache>
            </c:numRef>
          </c:val>
          <c:extLst xmlns:c16r2="http://schemas.microsoft.com/office/drawing/2015/06/chart">
            <c:ext xmlns:c16="http://schemas.microsoft.com/office/drawing/2014/chart" uri="{C3380CC4-5D6E-409C-BE32-E72D297353CC}">
              <c16:uniqueId val="{00000000-ECF9-4D2B-92DC-C2E43FE96515}"/>
            </c:ext>
          </c:extLst>
        </c:ser>
        <c:dLbls>
          <c:showLegendKey val="0"/>
          <c:showVal val="0"/>
          <c:showCatName val="0"/>
          <c:showSerName val="0"/>
          <c:showPercent val="0"/>
          <c:showBubbleSize val="0"/>
        </c:dLbls>
        <c:gapWidth val="150"/>
        <c:axId val="592675664"/>
        <c:axId val="5926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ECF9-4D2B-92DC-C2E43FE96515}"/>
            </c:ext>
          </c:extLst>
        </c:ser>
        <c:dLbls>
          <c:showLegendKey val="0"/>
          <c:showVal val="0"/>
          <c:showCatName val="0"/>
          <c:showSerName val="0"/>
          <c:showPercent val="0"/>
          <c:showBubbleSize val="0"/>
        </c:dLbls>
        <c:marker val="1"/>
        <c:smooth val="0"/>
        <c:axId val="592675664"/>
        <c:axId val="592683896"/>
      </c:lineChart>
      <c:dateAx>
        <c:axId val="592675664"/>
        <c:scaling>
          <c:orientation val="minMax"/>
        </c:scaling>
        <c:delete val="1"/>
        <c:axPos val="b"/>
        <c:numFmt formatCode="ge" sourceLinked="1"/>
        <c:majorTickMark val="none"/>
        <c:minorTickMark val="none"/>
        <c:tickLblPos val="none"/>
        <c:crossAx val="592683896"/>
        <c:crosses val="autoZero"/>
        <c:auto val="1"/>
        <c:lblOffset val="100"/>
        <c:baseTimeUnit val="years"/>
      </c:dateAx>
      <c:valAx>
        <c:axId val="59268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99.27</c:v>
                </c:pt>
                <c:pt idx="1">
                  <c:v>100.73</c:v>
                </c:pt>
                <c:pt idx="2">
                  <c:v>84.77</c:v>
                </c:pt>
                <c:pt idx="3">
                  <c:v>96.13</c:v>
                </c:pt>
                <c:pt idx="4">
                  <c:v>86.35</c:v>
                </c:pt>
              </c:numCache>
            </c:numRef>
          </c:val>
          <c:extLst xmlns:c16r2="http://schemas.microsoft.com/office/drawing/2015/06/chart">
            <c:ext xmlns:c16="http://schemas.microsoft.com/office/drawing/2014/chart" uri="{C3380CC4-5D6E-409C-BE32-E72D297353CC}">
              <c16:uniqueId val="{00000000-297F-4D31-BD0F-17352346A3C7}"/>
            </c:ext>
          </c:extLst>
        </c:ser>
        <c:dLbls>
          <c:showLegendKey val="0"/>
          <c:showVal val="0"/>
          <c:showCatName val="0"/>
          <c:showSerName val="0"/>
          <c:showPercent val="0"/>
          <c:showBubbleSize val="0"/>
        </c:dLbls>
        <c:gapWidth val="150"/>
        <c:axId val="592690168"/>
        <c:axId val="53662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297F-4D31-BD0F-17352346A3C7}"/>
            </c:ext>
          </c:extLst>
        </c:ser>
        <c:dLbls>
          <c:showLegendKey val="0"/>
          <c:showVal val="0"/>
          <c:showCatName val="0"/>
          <c:showSerName val="0"/>
          <c:showPercent val="0"/>
          <c:showBubbleSize val="0"/>
        </c:dLbls>
        <c:marker val="1"/>
        <c:smooth val="0"/>
        <c:axId val="592690168"/>
        <c:axId val="536626464"/>
      </c:lineChart>
      <c:dateAx>
        <c:axId val="592690168"/>
        <c:scaling>
          <c:orientation val="minMax"/>
        </c:scaling>
        <c:delete val="1"/>
        <c:axPos val="b"/>
        <c:numFmt formatCode="ge" sourceLinked="1"/>
        <c:majorTickMark val="none"/>
        <c:minorTickMark val="none"/>
        <c:tickLblPos val="none"/>
        <c:crossAx val="536626464"/>
        <c:crosses val="autoZero"/>
        <c:auto val="1"/>
        <c:lblOffset val="100"/>
        <c:baseTimeUnit val="years"/>
      </c:dateAx>
      <c:valAx>
        <c:axId val="5366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9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42.56</c:v>
                </c:pt>
                <c:pt idx="1">
                  <c:v>42.68</c:v>
                </c:pt>
                <c:pt idx="2">
                  <c:v>51.09</c:v>
                </c:pt>
                <c:pt idx="3">
                  <c:v>46.97</c:v>
                </c:pt>
                <c:pt idx="4">
                  <c:v>52.75</c:v>
                </c:pt>
              </c:numCache>
            </c:numRef>
          </c:val>
          <c:extLst xmlns:c16r2="http://schemas.microsoft.com/office/drawing/2015/06/chart">
            <c:ext xmlns:c16="http://schemas.microsoft.com/office/drawing/2014/chart" uri="{C3380CC4-5D6E-409C-BE32-E72D297353CC}">
              <c16:uniqueId val="{00000000-ECDD-475F-BDBA-0AEDC4D367E7}"/>
            </c:ext>
          </c:extLst>
        </c:ser>
        <c:dLbls>
          <c:showLegendKey val="0"/>
          <c:showVal val="0"/>
          <c:showCatName val="0"/>
          <c:showSerName val="0"/>
          <c:showPercent val="0"/>
          <c:showBubbleSize val="0"/>
        </c:dLbls>
        <c:gapWidth val="150"/>
        <c:axId val="403225600"/>
        <c:axId val="40322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ECDD-475F-BDBA-0AEDC4D367E7}"/>
            </c:ext>
          </c:extLst>
        </c:ser>
        <c:dLbls>
          <c:showLegendKey val="0"/>
          <c:showVal val="0"/>
          <c:showCatName val="0"/>
          <c:showSerName val="0"/>
          <c:showPercent val="0"/>
          <c:showBubbleSize val="0"/>
        </c:dLbls>
        <c:marker val="1"/>
        <c:smooth val="0"/>
        <c:axId val="403225600"/>
        <c:axId val="403225992"/>
      </c:lineChart>
      <c:dateAx>
        <c:axId val="403225600"/>
        <c:scaling>
          <c:orientation val="minMax"/>
        </c:scaling>
        <c:delete val="1"/>
        <c:axPos val="b"/>
        <c:numFmt formatCode="ge" sourceLinked="1"/>
        <c:majorTickMark val="none"/>
        <c:minorTickMark val="none"/>
        <c:tickLblPos val="none"/>
        <c:crossAx val="403225992"/>
        <c:crosses val="autoZero"/>
        <c:auto val="1"/>
        <c:lblOffset val="100"/>
        <c:baseTimeUnit val="years"/>
      </c:dateAx>
      <c:valAx>
        <c:axId val="40322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69.400000000000006</c:v>
                </c:pt>
                <c:pt idx="1">
                  <c:v>68.47</c:v>
                </c:pt>
                <c:pt idx="2">
                  <c:v>76.680000000000007</c:v>
                </c:pt>
                <c:pt idx="3">
                  <c:v>79.09</c:v>
                </c:pt>
                <c:pt idx="4">
                  <c:v>66.61</c:v>
                </c:pt>
              </c:numCache>
            </c:numRef>
          </c:val>
          <c:extLst xmlns:c16r2="http://schemas.microsoft.com/office/drawing/2015/06/chart">
            <c:ext xmlns:c16="http://schemas.microsoft.com/office/drawing/2014/chart" uri="{C3380CC4-5D6E-409C-BE32-E72D297353CC}">
              <c16:uniqueId val="{00000000-A62F-49DB-B012-6514FCAA82B2}"/>
            </c:ext>
          </c:extLst>
        </c:ser>
        <c:dLbls>
          <c:showLegendKey val="0"/>
          <c:showVal val="0"/>
          <c:showCatName val="0"/>
          <c:showSerName val="0"/>
          <c:showPercent val="0"/>
          <c:showBubbleSize val="0"/>
        </c:dLbls>
        <c:gapWidth val="150"/>
        <c:axId val="592678800"/>
        <c:axId val="592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A62F-49DB-B012-6514FCAA82B2}"/>
            </c:ext>
          </c:extLst>
        </c:ser>
        <c:dLbls>
          <c:showLegendKey val="0"/>
          <c:showVal val="0"/>
          <c:showCatName val="0"/>
          <c:showSerName val="0"/>
          <c:showPercent val="0"/>
          <c:showBubbleSize val="0"/>
        </c:dLbls>
        <c:marker val="1"/>
        <c:smooth val="0"/>
        <c:axId val="592678800"/>
        <c:axId val="592684288"/>
      </c:lineChart>
      <c:dateAx>
        <c:axId val="592678800"/>
        <c:scaling>
          <c:orientation val="minMax"/>
        </c:scaling>
        <c:delete val="1"/>
        <c:axPos val="b"/>
        <c:numFmt formatCode="ge" sourceLinked="1"/>
        <c:majorTickMark val="none"/>
        <c:minorTickMark val="none"/>
        <c:tickLblPos val="none"/>
        <c:crossAx val="592684288"/>
        <c:crosses val="autoZero"/>
        <c:auto val="1"/>
        <c:lblOffset val="100"/>
        <c:baseTimeUnit val="years"/>
      </c:dateAx>
      <c:valAx>
        <c:axId val="592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7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22-47F1-9547-DC6C10AE8FA2}"/>
            </c:ext>
          </c:extLst>
        </c:ser>
        <c:dLbls>
          <c:showLegendKey val="0"/>
          <c:showVal val="0"/>
          <c:showCatName val="0"/>
          <c:showSerName val="0"/>
          <c:showPercent val="0"/>
          <c:showBubbleSize val="0"/>
        </c:dLbls>
        <c:gapWidth val="150"/>
        <c:axId val="592681152"/>
        <c:axId val="59268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22-47F1-9547-DC6C10AE8FA2}"/>
            </c:ext>
          </c:extLst>
        </c:ser>
        <c:dLbls>
          <c:showLegendKey val="0"/>
          <c:showVal val="0"/>
          <c:showCatName val="0"/>
          <c:showSerName val="0"/>
          <c:showPercent val="0"/>
          <c:showBubbleSize val="0"/>
        </c:dLbls>
        <c:marker val="1"/>
        <c:smooth val="0"/>
        <c:axId val="592681152"/>
        <c:axId val="592685464"/>
      </c:lineChart>
      <c:dateAx>
        <c:axId val="592681152"/>
        <c:scaling>
          <c:orientation val="minMax"/>
        </c:scaling>
        <c:delete val="1"/>
        <c:axPos val="b"/>
        <c:numFmt formatCode="ge" sourceLinked="1"/>
        <c:majorTickMark val="none"/>
        <c:minorTickMark val="none"/>
        <c:tickLblPos val="none"/>
        <c:crossAx val="592685464"/>
        <c:crosses val="autoZero"/>
        <c:auto val="1"/>
        <c:lblOffset val="100"/>
        <c:baseTimeUnit val="years"/>
      </c:dateAx>
      <c:valAx>
        <c:axId val="59268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A2-44D5-A957-1007528A5EC6}"/>
            </c:ext>
          </c:extLst>
        </c:ser>
        <c:dLbls>
          <c:showLegendKey val="0"/>
          <c:showVal val="0"/>
          <c:showCatName val="0"/>
          <c:showSerName val="0"/>
          <c:showPercent val="0"/>
          <c:showBubbleSize val="0"/>
        </c:dLbls>
        <c:gapWidth val="150"/>
        <c:axId val="592676840"/>
        <c:axId val="59267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A2-44D5-A957-1007528A5EC6}"/>
            </c:ext>
          </c:extLst>
        </c:ser>
        <c:dLbls>
          <c:showLegendKey val="0"/>
          <c:showVal val="0"/>
          <c:showCatName val="0"/>
          <c:showSerName val="0"/>
          <c:showPercent val="0"/>
          <c:showBubbleSize val="0"/>
        </c:dLbls>
        <c:marker val="1"/>
        <c:smooth val="0"/>
        <c:axId val="592676840"/>
        <c:axId val="592677624"/>
      </c:lineChart>
      <c:dateAx>
        <c:axId val="592676840"/>
        <c:scaling>
          <c:orientation val="minMax"/>
        </c:scaling>
        <c:delete val="1"/>
        <c:axPos val="b"/>
        <c:numFmt formatCode="ge" sourceLinked="1"/>
        <c:majorTickMark val="none"/>
        <c:minorTickMark val="none"/>
        <c:tickLblPos val="none"/>
        <c:crossAx val="592677624"/>
        <c:crosses val="autoZero"/>
        <c:auto val="1"/>
        <c:lblOffset val="100"/>
        <c:baseTimeUnit val="years"/>
      </c:dateAx>
      <c:valAx>
        <c:axId val="59267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7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DE-419C-A560-928FF3DAC8FB}"/>
            </c:ext>
          </c:extLst>
        </c:ser>
        <c:dLbls>
          <c:showLegendKey val="0"/>
          <c:showVal val="0"/>
          <c:showCatName val="0"/>
          <c:showSerName val="0"/>
          <c:showPercent val="0"/>
          <c:showBubbleSize val="0"/>
        </c:dLbls>
        <c:gapWidth val="150"/>
        <c:axId val="592679584"/>
        <c:axId val="59268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DE-419C-A560-928FF3DAC8FB}"/>
            </c:ext>
          </c:extLst>
        </c:ser>
        <c:dLbls>
          <c:showLegendKey val="0"/>
          <c:showVal val="0"/>
          <c:showCatName val="0"/>
          <c:showSerName val="0"/>
          <c:showPercent val="0"/>
          <c:showBubbleSize val="0"/>
        </c:dLbls>
        <c:marker val="1"/>
        <c:smooth val="0"/>
        <c:axId val="592679584"/>
        <c:axId val="592687032"/>
      </c:lineChart>
      <c:dateAx>
        <c:axId val="592679584"/>
        <c:scaling>
          <c:orientation val="minMax"/>
        </c:scaling>
        <c:delete val="1"/>
        <c:axPos val="b"/>
        <c:numFmt formatCode="ge" sourceLinked="1"/>
        <c:majorTickMark val="none"/>
        <c:minorTickMark val="none"/>
        <c:tickLblPos val="none"/>
        <c:crossAx val="592687032"/>
        <c:crosses val="autoZero"/>
        <c:auto val="1"/>
        <c:lblOffset val="100"/>
        <c:baseTimeUnit val="years"/>
      </c:dateAx>
      <c:valAx>
        <c:axId val="59268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6F-42A6-B404-8504D9418797}"/>
            </c:ext>
          </c:extLst>
        </c:ser>
        <c:dLbls>
          <c:showLegendKey val="0"/>
          <c:showVal val="0"/>
          <c:showCatName val="0"/>
          <c:showSerName val="0"/>
          <c:showPercent val="0"/>
          <c:showBubbleSize val="0"/>
        </c:dLbls>
        <c:gapWidth val="150"/>
        <c:axId val="592680368"/>
        <c:axId val="59267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6F-42A6-B404-8504D9418797}"/>
            </c:ext>
          </c:extLst>
        </c:ser>
        <c:dLbls>
          <c:showLegendKey val="0"/>
          <c:showVal val="0"/>
          <c:showCatName val="0"/>
          <c:showSerName val="0"/>
          <c:showPercent val="0"/>
          <c:showBubbleSize val="0"/>
        </c:dLbls>
        <c:marker val="1"/>
        <c:smooth val="0"/>
        <c:axId val="592680368"/>
        <c:axId val="592679976"/>
      </c:lineChart>
      <c:dateAx>
        <c:axId val="592680368"/>
        <c:scaling>
          <c:orientation val="minMax"/>
        </c:scaling>
        <c:delete val="1"/>
        <c:axPos val="b"/>
        <c:numFmt formatCode="ge" sourceLinked="1"/>
        <c:majorTickMark val="none"/>
        <c:minorTickMark val="none"/>
        <c:tickLblPos val="none"/>
        <c:crossAx val="592679976"/>
        <c:crosses val="autoZero"/>
        <c:auto val="1"/>
        <c:lblOffset val="100"/>
        <c:baseTimeUnit val="years"/>
      </c:dateAx>
      <c:valAx>
        <c:axId val="59267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8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1247.06</c:v>
                </c:pt>
                <c:pt idx="1">
                  <c:v>1278.24</c:v>
                </c:pt>
                <c:pt idx="2">
                  <c:v>1322.06</c:v>
                </c:pt>
                <c:pt idx="3">
                  <c:v>1196.42</c:v>
                </c:pt>
                <c:pt idx="4">
                  <c:v>1223.82</c:v>
                </c:pt>
              </c:numCache>
            </c:numRef>
          </c:val>
          <c:extLst xmlns:c16r2="http://schemas.microsoft.com/office/drawing/2015/06/chart">
            <c:ext xmlns:c16="http://schemas.microsoft.com/office/drawing/2014/chart" uri="{C3380CC4-5D6E-409C-BE32-E72D297353CC}">
              <c16:uniqueId val="{00000000-3183-49CC-8E95-412A33BE897F}"/>
            </c:ext>
          </c:extLst>
        </c:ser>
        <c:dLbls>
          <c:showLegendKey val="0"/>
          <c:showVal val="0"/>
          <c:showCatName val="0"/>
          <c:showSerName val="0"/>
          <c:showPercent val="0"/>
          <c:showBubbleSize val="0"/>
        </c:dLbls>
        <c:gapWidth val="150"/>
        <c:axId val="592683112"/>
        <c:axId val="5926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3183-49CC-8E95-412A33BE897F}"/>
            </c:ext>
          </c:extLst>
        </c:ser>
        <c:dLbls>
          <c:showLegendKey val="0"/>
          <c:showVal val="0"/>
          <c:showCatName val="0"/>
          <c:showSerName val="0"/>
          <c:showPercent val="0"/>
          <c:showBubbleSize val="0"/>
        </c:dLbls>
        <c:marker val="1"/>
        <c:smooth val="0"/>
        <c:axId val="592683112"/>
        <c:axId val="592683504"/>
      </c:lineChart>
      <c:dateAx>
        <c:axId val="592683112"/>
        <c:scaling>
          <c:orientation val="minMax"/>
        </c:scaling>
        <c:delete val="1"/>
        <c:axPos val="b"/>
        <c:numFmt formatCode="ge" sourceLinked="1"/>
        <c:majorTickMark val="none"/>
        <c:minorTickMark val="none"/>
        <c:tickLblPos val="none"/>
        <c:crossAx val="592683504"/>
        <c:crosses val="autoZero"/>
        <c:auto val="1"/>
        <c:lblOffset val="100"/>
        <c:baseTimeUnit val="years"/>
      </c:dateAx>
      <c:valAx>
        <c:axId val="5926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8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56.55</c:v>
                </c:pt>
                <c:pt idx="1">
                  <c:v>53.82</c:v>
                </c:pt>
                <c:pt idx="2">
                  <c:v>35.409999999999997</c:v>
                </c:pt>
                <c:pt idx="3">
                  <c:v>66.45</c:v>
                </c:pt>
                <c:pt idx="4">
                  <c:v>54.04</c:v>
                </c:pt>
              </c:numCache>
            </c:numRef>
          </c:val>
          <c:extLst xmlns:c16r2="http://schemas.microsoft.com/office/drawing/2015/06/chart">
            <c:ext xmlns:c16="http://schemas.microsoft.com/office/drawing/2014/chart" uri="{C3380CC4-5D6E-409C-BE32-E72D297353CC}">
              <c16:uniqueId val="{00000000-22D8-4AB5-9756-CE74C8238A2F}"/>
            </c:ext>
          </c:extLst>
        </c:ser>
        <c:dLbls>
          <c:showLegendKey val="0"/>
          <c:showVal val="0"/>
          <c:showCatName val="0"/>
          <c:showSerName val="0"/>
          <c:showPercent val="0"/>
          <c:showBubbleSize val="0"/>
        </c:dLbls>
        <c:gapWidth val="150"/>
        <c:axId val="592688600"/>
        <c:axId val="5926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22D8-4AB5-9756-CE74C8238A2F}"/>
            </c:ext>
          </c:extLst>
        </c:ser>
        <c:dLbls>
          <c:showLegendKey val="0"/>
          <c:showVal val="0"/>
          <c:showCatName val="0"/>
          <c:showSerName val="0"/>
          <c:showPercent val="0"/>
          <c:showBubbleSize val="0"/>
        </c:dLbls>
        <c:marker val="1"/>
        <c:smooth val="0"/>
        <c:axId val="592688600"/>
        <c:axId val="592688992"/>
      </c:lineChart>
      <c:dateAx>
        <c:axId val="592688600"/>
        <c:scaling>
          <c:orientation val="minMax"/>
        </c:scaling>
        <c:delete val="1"/>
        <c:axPos val="b"/>
        <c:numFmt formatCode="ge" sourceLinked="1"/>
        <c:majorTickMark val="none"/>
        <c:minorTickMark val="none"/>
        <c:tickLblPos val="none"/>
        <c:crossAx val="592688992"/>
        <c:crosses val="autoZero"/>
        <c:auto val="1"/>
        <c:lblOffset val="100"/>
        <c:baseTimeUnit val="years"/>
      </c:dateAx>
      <c:valAx>
        <c:axId val="5926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8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412.33</c:v>
                </c:pt>
                <c:pt idx="1">
                  <c:v>428.6</c:v>
                </c:pt>
                <c:pt idx="2">
                  <c:v>630.20000000000005</c:v>
                </c:pt>
                <c:pt idx="3">
                  <c:v>354.57</c:v>
                </c:pt>
                <c:pt idx="4">
                  <c:v>423.69</c:v>
                </c:pt>
              </c:numCache>
            </c:numRef>
          </c:val>
          <c:extLst xmlns:c16r2="http://schemas.microsoft.com/office/drawing/2015/06/chart">
            <c:ext xmlns:c16="http://schemas.microsoft.com/office/drawing/2014/chart" uri="{C3380CC4-5D6E-409C-BE32-E72D297353CC}">
              <c16:uniqueId val="{00000000-9C5F-4145-8E05-52C5B0C5572F}"/>
            </c:ext>
          </c:extLst>
        </c:ser>
        <c:dLbls>
          <c:showLegendKey val="0"/>
          <c:showVal val="0"/>
          <c:showCatName val="0"/>
          <c:showSerName val="0"/>
          <c:showPercent val="0"/>
          <c:showBubbleSize val="0"/>
        </c:dLbls>
        <c:gapWidth val="150"/>
        <c:axId val="592687424"/>
        <c:axId val="5926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9C5F-4145-8E05-52C5B0C5572F}"/>
            </c:ext>
          </c:extLst>
        </c:ser>
        <c:dLbls>
          <c:showLegendKey val="0"/>
          <c:showVal val="0"/>
          <c:showCatName val="0"/>
          <c:showSerName val="0"/>
          <c:showPercent val="0"/>
          <c:showBubbleSize val="0"/>
        </c:dLbls>
        <c:marker val="1"/>
        <c:smooth val="0"/>
        <c:axId val="592687424"/>
        <c:axId val="592690560"/>
      </c:lineChart>
      <c:dateAx>
        <c:axId val="592687424"/>
        <c:scaling>
          <c:orientation val="minMax"/>
        </c:scaling>
        <c:delete val="1"/>
        <c:axPos val="b"/>
        <c:numFmt formatCode="ge" sourceLinked="1"/>
        <c:majorTickMark val="none"/>
        <c:minorTickMark val="none"/>
        <c:tickLblPos val="none"/>
        <c:crossAx val="592690560"/>
        <c:crosses val="autoZero"/>
        <c:auto val="1"/>
        <c:lblOffset val="100"/>
        <c:baseTimeUnit val="years"/>
      </c:dateAx>
      <c:valAx>
        <c:axId val="5926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T12" sqref="T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岩泉町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9407</v>
      </c>
      <c r="AM8" s="50"/>
      <c r="AN8" s="50"/>
      <c r="AO8" s="50"/>
      <c r="AP8" s="50"/>
      <c r="AQ8" s="50"/>
      <c r="AR8" s="50"/>
      <c r="AS8" s="50"/>
      <c r="AT8" s="46">
        <f>データ!$S$6</f>
        <v>992.36</v>
      </c>
      <c r="AU8" s="46"/>
      <c r="AV8" s="46"/>
      <c r="AW8" s="46"/>
      <c r="AX8" s="46"/>
      <c r="AY8" s="46"/>
      <c r="AZ8" s="46"/>
      <c r="BA8" s="46"/>
      <c r="BB8" s="46">
        <f>データ!$T$6</f>
        <v>9.48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67.900000000000006</v>
      </c>
      <c r="Q10" s="46"/>
      <c r="R10" s="46"/>
      <c r="S10" s="46"/>
      <c r="T10" s="46"/>
      <c r="U10" s="46"/>
      <c r="V10" s="46"/>
      <c r="W10" s="50">
        <f>データ!$Q$6</f>
        <v>3860</v>
      </c>
      <c r="X10" s="50"/>
      <c r="Y10" s="50"/>
      <c r="Z10" s="50"/>
      <c r="AA10" s="50"/>
      <c r="AB10" s="50"/>
      <c r="AC10" s="50"/>
      <c r="AD10" s="2"/>
      <c r="AE10" s="2"/>
      <c r="AF10" s="2"/>
      <c r="AG10" s="2"/>
      <c r="AH10" s="2"/>
      <c r="AI10" s="2"/>
      <c r="AJ10" s="2"/>
      <c r="AK10" s="2"/>
      <c r="AL10" s="50">
        <f>データ!$U$6</f>
        <v>6302</v>
      </c>
      <c r="AM10" s="50"/>
      <c r="AN10" s="50"/>
      <c r="AO10" s="50"/>
      <c r="AP10" s="50"/>
      <c r="AQ10" s="50"/>
      <c r="AR10" s="50"/>
      <c r="AS10" s="50"/>
      <c r="AT10" s="46">
        <f>データ!$V$6</f>
        <v>30.85</v>
      </c>
      <c r="AU10" s="46"/>
      <c r="AV10" s="46"/>
      <c r="AW10" s="46"/>
      <c r="AX10" s="46"/>
      <c r="AY10" s="46"/>
      <c r="AZ10" s="46"/>
      <c r="BA10" s="46"/>
      <c r="BB10" s="46">
        <f>データ!$W$6</f>
        <v>204.28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mZwvwU192h5bku81r2bnTYRuBlevbfcjD9pWxs17gPNmIQ9ZipSJ+JJBXRe8hrNxU9JjTvR/NvhBdmBVrbI6Hw==" saltValue="PFihHXO71HjpuwI87Xc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34835</v>
      </c>
      <c r="D6" s="34">
        <f t="shared" si="3"/>
        <v>47</v>
      </c>
      <c r="E6" s="34">
        <f t="shared" si="3"/>
        <v>1</v>
      </c>
      <c r="F6" s="34">
        <f t="shared" si="3"/>
        <v>0</v>
      </c>
      <c r="G6" s="34">
        <f t="shared" si="3"/>
        <v>0</v>
      </c>
      <c r="H6" s="34" t="str">
        <f t="shared" si="3"/>
        <v>岩手県　岩泉町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67.900000000000006</v>
      </c>
      <c r="Q6" s="35">
        <f t="shared" si="3"/>
        <v>3860</v>
      </c>
      <c r="R6" s="35">
        <f t="shared" si="3"/>
        <v>9407</v>
      </c>
      <c r="S6" s="35">
        <f t="shared" si="3"/>
        <v>992.36</v>
      </c>
      <c r="T6" s="35">
        <f t="shared" si="3"/>
        <v>9.48</v>
      </c>
      <c r="U6" s="35">
        <f t="shared" si="3"/>
        <v>6302</v>
      </c>
      <c r="V6" s="35">
        <f t="shared" si="3"/>
        <v>30.85</v>
      </c>
      <c r="W6" s="35">
        <f t="shared" si="3"/>
        <v>204.28</v>
      </c>
      <c r="X6" s="36">
        <f>IF(X7="",NA(),X7)</f>
        <v>69.400000000000006</v>
      </c>
      <c r="Y6" s="36">
        <f t="shared" ref="Y6:AG6" si="4">IF(Y7="",NA(),Y7)</f>
        <v>68.47</v>
      </c>
      <c r="Z6" s="36">
        <f t="shared" si="4"/>
        <v>76.680000000000007</v>
      </c>
      <c r="AA6" s="36">
        <f t="shared" si="4"/>
        <v>79.09</v>
      </c>
      <c r="AB6" s="36">
        <f t="shared" si="4"/>
        <v>66.61</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1247.06</v>
      </c>
      <c r="BF6" s="36">
        <f t="shared" ref="BF6:BN6" si="7">IF(BF7="",NA(),BF7)</f>
        <v>1278.24</v>
      </c>
      <c r="BG6" s="36">
        <f t="shared" si="7"/>
        <v>1322.06</v>
      </c>
      <c r="BH6" s="36">
        <f t="shared" si="7"/>
        <v>1196.42</v>
      </c>
      <c r="BI6" s="36">
        <f t="shared" si="7"/>
        <v>1223.82</v>
      </c>
      <c r="BJ6" s="36">
        <f t="shared" si="7"/>
        <v>1228.58</v>
      </c>
      <c r="BK6" s="36">
        <f t="shared" si="7"/>
        <v>1280.18</v>
      </c>
      <c r="BL6" s="36">
        <f t="shared" si="7"/>
        <v>1346.23</v>
      </c>
      <c r="BM6" s="36">
        <f t="shared" si="7"/>
        <v>1295.06</v>
      </c>
      <c r="BN6" s="36">
        <f t="shared" si="7"/>
        <v>1168.7</v>
      </c>
      <c r="BO6" s="35" t="str">
        <f>IF(BO7="","",IF(BO7="-","【-】","【"&amp;SUBSTITUTE(TEXT(BO7,"#,##0.00"),"-","△")&amp;"】"))</f>
        <v>【1,074.14】</v>
      </c>
      <c r="BP6" s="36">
        <f>IF(BP7="",NA(),BP7)</f>
        <v>56.55</v>
      </c>
      <c r="BQ6" s="36">
        <f t="shared" ref="BQ6:BY6" si="8">IF(BQ7="",NA(),BQ7)</f>
        <v>53.82</v>
      </c>
      <c r="BR6" s="36">
        <f t="shared" si="8"/>
        <v>35.409999999999997</v>
      </c>
      <c r="BS6" s="36">
        <f t="shared" si="8"/>
        <v>66.45</v>
      </c>
      <c r="BT6" s="36">
        <f t="shared" si="8"/>
        <v>54.04</v>
      </c>
      <c r="BU6" s="36">
        <f t="shared" si="8"/>
        <v>53.81</v>
      </c>
      <c r="BV6" s="36">
        <f t="shared" si="8"/>
        <v>53.62</v>
      </c>
      <c r="BW6" s="36">
        <f t="shared" si="8"/>
        <v>53.41</v>
      </c>
      <c r="BX6" s="36">
        <f t="shared" si="8"/>
        <v>53.29</v>
      </c>
      <c r="BY6" s="36">
        <f t="shared" si="8"/>
        <v>53.59</v>
      </c>
      <c r="BZ6" s="35" t="str">
        <f>IF(BZ7="","",IF(BZ7="-","【-】","【"&amp;SUBSTITUTE(TEXT(BZ7,"#,##0.00"),"-","△")&amp;"】"))</f>
        <v>【54.36】</v>
      </c>
      <c r="CA6" s="36">
        <f>IF(CA7="",NA(),CA7)</f>
        <v>412.33</v>
      </c>
      <c r="CB6" s="36">
        <f t="shared" ref="CB6:CJ6" si="9">IF(CB7="",NA(),CB7)</f>
        <v>428.6</v>
      </c>
      <c r="CC6" s="36">
        <f t="shared" si="9"/>
        <v>630.20000000000005</v>
      </c>
      <c r="CD6" s="36">
        <f t="shared" si="9"/>
        <v>354.57</v>
      </c>
      <c r="CE6" s="36">
        <f t="shared" si="9"/>
        <v>423.69</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99.27</v>
      </c>
      <c r="CM6" s="36">
        <f t="shared" ref="CM6:CU6" si="10">IF(CM7="",NA(),CM7)</f>
        <v>100.73</v>
      </c>
      <c r="CN6" s="36">
        <f t="shared" si="10"/>
        <v>84.77</v>
      </c>
      <c r="CO6" s="36">
        <f t="shared" si="10"/>
        <v>96.13</v>
      </c>
      <c r="CP6" s="36">
        <f t="shared" si="10"/>
        <v>86.35</v>
      </c>
      <c r="CQ6" s="36">
        <f t="shared" si="10"/>
        <v>58.96</v>
      </c>
      <c r="CR6" s="36">
        <f t="shared" si="10"/>
        <v>58.1</v>
      </c>
      <c r="CS6" s="36">
        <f t="shared" si="10"/>
        <v>56.19</v>
      </c>
      <c r="CT6" s="36">
        <f t="shared" si="10"/>
        <v>56.65</v>
      </c>
      <c r="CU6" s="36">
        <f t="shared" si="10"/>
        <v>56.41</v>
      </c>
      <c r="CV6" s="35" t="str">
        <f>IF(CV7="","",IF(CV7="-","【-】","【"&amp;SUBSTITUTE(TEXT(CV7,"#,##0.00"),"-","△")&amp;"】"))</f>
        <v>【55.95】</v>
      </c>
      <c r="CW6" s="36">
        <f>IF(CW7="",NA(),CW7)</f>
        <v>42.56</v>
      </c>
      <c r="CX6" s="36">
        <f t="shared" ref="CX6:DF6" si="11">IF(CX7="",NA(),CX7)</f>
        <v>42.68</v>
      </c>
      <c r="CY6" s="36">
        <f t="shared" si="11"/>
        <v>51.09</v>
      </c>
      <c r="CZ6" s="36">
        <f t="shared" si="11"/>
        <v>46.97</v>
      </c>
      <c r="DA6" s="36">
        <f t="shared" si="11"/>
        <v>52.75</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0.45</v>
      </c>
      <c r="EE6" s="35">
        <f t="shared" ref="EE6:EM6" si="14">IF(EE7="",NA(),EE7)</f>
        <v>0</v>
      </c>
      <c r="EF6" s="35">
        <f t="shared" si="14"/>
        <v>0</v>
      </c>
      <c r="EG6" s="35">
        <f t="shared" si="14"/>
        <v>0</v>
      </c>
      <c r="EH6" s="36">
        <f t="shared" si="14"/>
        <v>1.45</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34835</v>
      </c>
      <c r="D7" s="38">
        <v>47</v>
      </c>
      <c r="E7" s="38">
        <v>1</v>
      </c>
      <c r="F7" s="38">
        <v>0</v>
      </c>
      <c r="G7" s="38">
        <v>0</v>
      </c>
      <c r="H7" s="38" t="s">
        <v>96</v>
      </c>
      <c r="I7" s="38" t="s">
        <v>97</v>
      </c>
      <c r="J7" s="38" t="s">
        <v>98</v>
      </c>
      <c r="K7" s="38" t="s">
        <v>99</v>
      </c>
      <c r="L7" s="38" t="s">
        <v>100</v>
      </c>
      <c r="M7" s="38" t="s">
        <v>101</v>
      </c>
      <c r="N7" s="39" t="s">
        <v>102</v>
      </c>
      <c r="O7" s="39" t="s">
        <v>103</v>
      </c>
      <c r="P7" s="39">
        <v>67.900000000000006</v>
      </c>
      <c r="Q7" s="39">
        <v>3860</v>
      </c>
      <c r="R7" s="39">
        <v>9407</v>
      </c>
      <c r="S7" s="39">
        <v>992.36</v>
      </c>
      <c r="T7" s="39">
        <v>9.48</v>
      </c>
      <c r="U7" s="39">
        <v>6302</v>
      </c>
      <c r="V7" s="39">
        <v>30.85</v>
      </c>
      <c r="W7" s="39">
        <v>204.28</v>
      </c>
      <c r="X7" s="39">
        <v>69.400000000000006</v>
      </c>
      <c r="Y7" s="39">
        <v>68.47</v>
      </c>
      <c r="Z7" s="39">
        <v>76.680000000000007</v>
      </c>
      <c r="AA7" s="39">
        <v>79.09</v>
      </c>
      <c r="AB7" s="39">
        <v>66.61</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1247.06</v>
      </c>
      <c r="BF7" s="39">
        <v>1278.24</v>
      </c>
      <c r="BG7" s="39">
        <v>1322.06</v>
      </c>
      <c r="BH7" s="39">
        <v>1196.42</v>
      </c>
      <c r="BI7" s="39">
        <v>1223.82</v>
      </c>
      <c r="BJ7" s="39">
        <v>1228.58</v>
      </c>
      <c r="BK7" s="39">
        <v>1280.18</v>
      </c>
      <c r="BL7" s="39">
        <v>1346.23</v>
      </c>
      <c r="BM7" s="39">
        <v>1295.06</v>
      </c>
      <c r="BN7" s="39">
        <v>1168.7</v>
      </c>
      <c r="BO7" s="39">
        <v>1074.1400000000001</v>
      </c>
      <c r="BP7" s="39">
        <v>56.55</v>
      </c>
      <c r="BQ7" s="39">
        <v>53.82</v>
      </c>
      <c r="BR7" s="39">
        <v>35.409999999999997</v>
      </c>
      <c r="BS7" s="39">
        <v>66.45</v>
      </c>
      <c r="BT7" s="39">
        <v>54.04</v>
      </c>
      <c r="BU7" s="39">
        <v>53.81</v>
      </c>
      <c r="BV7" s="39">
        <v>53.62</v>
      </c>
      <c r="BW7" s="39">
        <v>53.41</v>
      </c>
      <c r="BX7" s="39">
        <v>53.29</v>
      </c>
      <c r="BY7" s="39">
        <v>53.59</v>
      </c>
      <c r="BZ7" s="39">
        <v>54.36</v>
      </c>
      <c r="CA7" s="39">
        <v>412.33</v>
      </c>
      <c r="CB7" s="39">
        <v>428.6</v>
      </c>
      <c r="CC7" s="39">
        <v>630.20000000000005</v>
      </c>
      <c r="CD7" s="39">
        <v>354.57</v>
      </c>
      <c r="CE7" s="39">
        <v>423.69</v>
      </c>
      <c r="CF7" s="39">
        <v>284.64999999999998</v>
      </c>
      <c r="CG7" s="39">
        <v>287.7</v>
      </c>
      <c r="CH7" s="39">
        <v>277.39999999999998</v>
      </c>
      <c r="CI7" s="39">
        <v>259.02</v>
      </c>
      <c r="CJ7" s="39">
        <v>259.79000000000002</v>
      </c>
      <c r="CK7" s="39">
        <v>296.39999999999998</v>
      </c>
      <c r="CL7" s="39">
        <v>99.27</v>
      </c>
      <c r="CM7" s="39">
        <v>100.73</v>
      </c>
      <c r="CN7" s="39">
        <v>84.77</v>
      </c>
      <c r="CO7" s="39">
        <v>96.13</v>
      </c>
      <c r="CP7" s="39">
        <v>86.35</v>
      </c>
      <c r="CQ7" s="39">
        <v>58.96</v>
      </c>
      <c r="CR7" s="39">
        <v>58.1</v>
      </c>
      <c r="CS7" s="39">
        <v>56.19</v>
      </c>
      <c r="CT7" s="39">
        <v>56.65</v>
      </c>
      <c r="CU7" s="39">
        <v>56.41</v>
      </c>
      <c r="CV7" s="39">
        <v>55.95</v>
      </c>
      <c r="CW7" s="39">
        <v>42.56</v>
      </c>
      <c r="CX7" s="39">
        <v>42.68</v>
      </c>
      <c r="CY7" s="39">
        <v>51.09</v>
      </c>
      <c r="CZ7" s="39">
        <v>46.97</v>
      </c>
      <c r="DA7" s="39">
        <v>52.75</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0.45</v>
      </c>
      <c r="EE7" s="39">
        <v>0</v>
      </c>
      <c r="EF7" s="39">
        <v>0</v>
      </c>
      <c r="EG7" s="39">
        <v>0</v>
      </c>
      <c r="EH7" s="39">
        <v>1.45</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宣之</cp:lastModifiedBy>
  <cp:lastPrinted>2020-01-24T07:15:02Z</cp:lastPrinted>
  <dcterms:created xsi:type="dcterms:W3CDTF">2019-12-05T04:35:28Z</dcterms:created>
  <dcterms:modified xsi:type="dcterms:W3CDTF">2020-01-24T10:09:01Z</dcterms:modified>
  <cp:category/>
</cp:coreProperties>
</file>