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Ｒ3\R2年度版(R元年決算)\00 最新ファイル(公表データ)\06 岩泉町-田野畑村-普代村-軽米町-野田村\"/>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BE37" i="10"/>
  <c r="AM37" i="10"/>
  <c r="C37" i="10"/>
  <c r="CO36" i="10"/>
  <c r="AM36" i="10"/>
  <c r="C36" i="10"/>
  <c r="AM35" i="10"/>
  <c r="C35" i="10"/>
  <c r="AM34" i="10"/>
  <c r="U34" i="10"/>
  <c r="C34" i="10"/>
  <c r="U35" i="10" l="1"/>
  <c r="U36" i="10" s="1"/>
  <c r="U37" i="10" s="1"/>
  <c r="U38" i="10" s="1"/>
  <c r="BW34"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CO34" i="10"/>
  <c r="CO35" i="10" s="1"/>
</calcChain>
</file>

<file path=xl/sharedStrings.xml><?xml version="1.0" encoding="utf-8"?>
<sst xmlns="http://schemas.openxmlformats.org/spreadsheetml/2006/main" count="1065" uniqueCount="603">
  <si>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</si>
  <si>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</si>
  <si>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</si>
  <si>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</si>
  <si>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</si>
  <si>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</si>
  <si>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</si>
  <si>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</si>
  <si>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</si>
  <si>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</si>
  <si>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</si>
  <si>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</si>
  <si>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</si>
  <si>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</si>
  <si>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</si>
  <si>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</si>
  <si>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</si>
  <si>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</si>
  <si>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</si>
  <si>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</si>
  <si>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</si>
  <si>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</si>
  <si>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</si>
  <si>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</si>
  <si>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</si>
  <si>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</si>
  <si>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</si>
  <si>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</si>
  <si>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</si>
  <si>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</si>
  <si>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</si>
  <si>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</si>
  <si>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</si>
  <si>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</si>
  <si>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</si>
  <si>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</si>
  <si>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</si>
  <si>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</si>
  <si>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</si>
  <si>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</si>
  <si>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</si>
  <si>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</si>
  <si>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</si>
  <si>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</si>
  <si>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</si>
  <si>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</si>
  <si>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</si>
  <si>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</si>
  <si>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</si>
  <si>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</si>
  <si>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</si>
  <si>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</si>
  <si>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</si>
  <si>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</si>
  <si>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</si>
  <si>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</si>
  <si>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</si>
  <si>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</si>
  <si>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</si>
  <si>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</si>
  <si>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</si>
  <si>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</si>
  <si>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</si>
  <si>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</si>
  <si>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</si>
  <si>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</si>
  <si>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</si>
  <si>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</si>
  <si>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</si>
  <si>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</si>
  <si>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</si>
  <si>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</si>
  <si>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</si>
  <si>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</si>
  <si>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</si>
  <si>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</si>
  <si>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</si>
  <si>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</si>
  <si>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</si>
  <si>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</si>
  <si>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</si>
  <si>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</si>
  <si>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</si>
  <si>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</si>
  <si>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</si>
  <si>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</si>
  <si>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</si>
  <si>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</si>
  <si>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</si>
  <si>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</si>
  <si>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</si>
  <si>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</si>
  <si>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</si>
  <si>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</si>
  <si>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</si>
  <si>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</si>
  <si>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</si>
  <si>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</si>
  <si>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</si>
  <si>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</si>
  <si>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</si>
  <si>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</si>
  <si>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</si>
  <si>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</si>
  <si>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</si>
  <si>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</si>
  <si>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</si>
  <si>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</si>
  <si>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</si>
  <si>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</si>
  <si>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</si>
  <si>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</si>
  <si>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</si>
  <si>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</si>
  <si>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</si>
  <si>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</si>
  <si>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</si>
  <si>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</si>
  <si>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</si>
  <si>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</si>
  <si>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</si>
  <si>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</si>
  <si>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</si>
  <si>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</si>
  <si>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</si>
  <si>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</si>
  <si>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</si>
  <si>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</si>
  <si>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</si>
  <si>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</si>
  <si>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</si>
  <si>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</si>
  <si>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</si>
  <si>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</si>
  <si>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</si>
  <si>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</si>
  <si>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</si>
  <si>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</si>
  <si>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</si>
  <si>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</si>
  <si>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</si>
  <si>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</si>
  <si>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</si>
  <si>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</si>
  <si>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</si>
  <si>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</si>
  <si>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</si>
  <si>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</si>
  <si>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</si>
  <si>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</si>
  <si>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</si>
  <si>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</si>
  <si>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</si>
  <si>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</si>
  <si>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</si>
  <si>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</si>
  <si>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</si>
  <si>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</si>
  <si>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</si>
  <si>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</si>
  <si>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</si>
  <si>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</si>
  <si>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</si>
  <si>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</si>
  <si>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</si>
  <si>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</si>
  <si>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</si>
  <si>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</si>
  <si>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</si>
  <si>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</si>
  <si>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</si>
  <si>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</si>
  <si>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</si>
  <si>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</si>
  <si>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</si>
  <si>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</si>
  <si>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</si>
  <si>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</si>
  <si>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</si>
  <si>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</si>
  <si>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</si>
  <si>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</si>
  <si>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</si>
  <si>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</si>
  <si>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</si>
  <si>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</si>
  <si>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</si>
  <si>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</si>
  <si>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</si>
  <si>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</si>
  <si>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</si>
  <si>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</si>
  <si>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</si>
  <si>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</si>
  <si>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</si>
  <si>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</si>
  <si>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</si>
  <si>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</si>
  <si>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</si>
  <si>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</si>
  <si>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</si>
  <si>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</si>
  <si>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</si>
  <si>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</si>
  <si>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</si>
  <si>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</si>
  <si>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</si>
  <si>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</si>
  <si>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</si>
  <si>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</si>
  <si>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</si>
  <si>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</si>
  <si>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</si>
  <si>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</si>
  <si>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</si>
  <si>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</si>
  <si>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</si>
  <si>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岩手県岩泉町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</si>
  <si>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</si>
  <si>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</si>
  <si>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</si>
  <si>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</si>
  <si>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</si>
  <si>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</si>
  <si>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</si>
  <si>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</si>
  <si>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</si>
  <si>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</si>
  <si>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</si>
  <si>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</si>
  <si>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</si>
  <si>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</si>
  <si>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</si>
  <si>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</si>
  <si>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</si>
  <si>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</si>
  <si>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</si>
  <si>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</si>
  <si>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</si>
  <si>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</si>
  <si>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</si>
  <si>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</si>
  <si>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</si>
  <si>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</si>
  <si>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</si>
  <si>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</si>
  <si>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</si>
  <si>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</si>
  <si>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</si>
  <si>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</si>
  <si>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</si>
  <si>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</si>
  <si>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</si>
  <si>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</si>
  <si>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</si>
  <si>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</si>
  <si>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</si>
  <si>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</si>
  <si>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</si>
  <si>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</si>
  <si>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</si>
  <si>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</si>
  <si>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</si>
  <si>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</si>
  <si>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</si>
  <si>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</si>
  <si>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</si>
  <si>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</si>
  <si>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</si>
  <si>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</si>
  <si>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</si>
  <si>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</si>
  <si>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</si>
  <si>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</si>
  <si>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</si>
  <si>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</si>
  <si>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</si>
  <si>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</si>
  <si>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</si>
  <si>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</si>
  <si>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</si>
  <si>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</si>
  <si>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</si>
  <si>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</si>
  <si>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</si>
  <si>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</si>
  <si>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</si>
  <si>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</si>
  <si>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</si>
  <si>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</si>
  <si>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</si>
  <si>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</si>
  <si>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</si>
  <si>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</si>
  <si>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</si>
  <si>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</si>
  <si>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</si>
  <si>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</si>
  <si>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</si>
  <si>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</si>
  <si>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</si>
  <si>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</si>
  <si>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</si>
  <si>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</si>
  <si>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</si>
  <si>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</si>
  <si>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</si>
  <si>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</si>
  <si>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</si>
  <si>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</si>
  <si>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</si>
  <si>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</si>
  <si>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</si>
  <si>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</si>
  <si>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</si>
  <si>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</si>
  <si>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</si>
  <si>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</si>
  <si>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</si>
  <si>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</si>
  <si>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</si>
  <si>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</si>
  <si>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</si>
  <si>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</si>
  <si>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</si>
  <si>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</si>
  <si>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</si>
  <si>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</si>
  <si>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</si>
  <si>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</si>
  <si>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</si>
  <si>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</si>
  <si>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</si>
  <si>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</si>
  <si>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</si>
  <si>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</si>
  <si>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</si>
  <si>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</si>
  <si>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</si>
  <si>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</si>
  <si>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</si>
  <si>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</si>
  <si>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</si>
  <si>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</si>
  <si>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</si>
  <si>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</si>
  <si>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</si>
  <si>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</si>
  <si>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</si>
  <si>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</si>
  <si>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</si>
  <si>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</si>
  <si>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</si>
  <si>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</si>
  <si>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</si>
  <si>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</si>
  <si>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</si>
  <si>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</si>
  <si>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</si>
  <si>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</si>
  <si>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</si>
  <si>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</si>
  <si>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</si>
  <si>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</si>
  <si>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</si>
  <si>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</si>
  <si>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</si>
  <si>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</si>
  <si>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</si>
  <si>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岩手県岩泉町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</si>
  <si>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</si>
  <si>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</si>
  <si>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</si>
  <si>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</si>
  <si>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</si>
  <si>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</si>
  <si>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</si>
  <si>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</si>
  <si>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</si>
  <si>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</si>
  <si>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</si>
  <si>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</si>
  <si>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</si>
  <si>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</si>
  <si>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</si>
  <si>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</si>
  <si>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</si>
  <si>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</si>
  <si>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</si>
  <si>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</si>
  <si>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</si>
  <si>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</si>
  <si>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</si>
  <si>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</si>
  <si>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</si>
  <si>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</si>
  <si>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</si>
  <si>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</si>
  <si>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</si>
  <si>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</si>
  <si>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</si>
  <si>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</si>
  <si>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</si>
  <si>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</si>
  <si>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</si>
  <si>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後期高齢者医療特別会計</t>
    <phoneticPr fontId="5"/>
  </si>
  <si>
    <t>介護保険特別会計（事業勘定）</t>
    <phoneticPr fontId="5"/>
  </si>
  <si>
    <t>介護保険特別会計（サービス事業勘定）</t>
    <phoneticPr fontId="5"/>
  </si>
  <si>
    <t>簡易水道特別会計</t>
    <phoneticPr fontId="5"/>
  </si>
  <si>
    <t>法非適用企業</t>
    <phoneticPr fontId="5"/>
  </si>
  <si>
    <t>公共下水道事業特別会計</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</si>
  <si>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</si>
  <si>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</si>
  <si>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</si>
  <si>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</si>
  <si>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</si>
  <si>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</si>
  <si>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</si>
  <si>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</si>
  <si>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</si>
  <si>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</si>
  <si>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</si>
  <si>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</si>
  <si>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</si>
  <si>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</si>
  <si>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</si>
  <si>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</si>
  <si>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</si>
  <si>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</si>
  <si>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</si>
  <si>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</si>
  <si>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</si>
  <si>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</si>
  <si>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</si>
  <si>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</si>
  <si>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</si>
  <si>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</si>
  <si>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</si>
  <si>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</si>
  <si>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</si>
  <si>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</si>
  <si>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</si>
  <si>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</si>
  <si>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</si>
  <si>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</si>
  <si>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</si>
  <si>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</si>
  <si>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</si>
  <si>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</si>
  <si>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</si>
  <si>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</si>
  <si>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</si>
  <si>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</si>
  <si>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</si>
  <si>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</si>
  <si>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</si>
  <si>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</si>
  <si>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</si>
  <si>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</si>
  <si>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</si>
  <si>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</si>
  <si>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</si>
  <si>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</si>
  <si>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</si>
  <si>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</si>
  <si>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</si>
  <si>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</si>
  <si>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</si>
  <si>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</si>
  <si>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</si>
  <si>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</si>
  <si>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</si>
  <si>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</si>
  <si>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</si>
  <si>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</si>
  <si>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</si>
  <si>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</si>
  <si>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</si>
  <si>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</si>
  <si>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</si>
  <si>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</si>
  <si>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</si>
  <si>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</si>
  <si>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</si>
  <si>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</si>
  <si>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</si>
  <si>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</si>
  <si>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</si>
  <si>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</si>
  <si>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</si>
  <si>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</si>
  <si>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</si>
  <si>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</si>
  <si>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</si>
  <si>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</si>
  <si>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</si>
  <si>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</si>
  <si>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</si>
  <si>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</si>
  <si>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</si>
  <si>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</si>
  <si>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</si>
  <si>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</si>
  <si>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</si>
  <si>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</si>
  <si>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</si>
  <si>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</si>
  <si>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</si>
  <si>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</si>
  <si>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</si>
  <si>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</si>
  <si>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</si>
  <si>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</si>
  <si>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</si>
  <si>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</si>
  <si>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</si>
  <si>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</si>
  <si>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</si>
  <si>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</si>
  <si>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</si>
  <si>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</si>
  <si>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</si>
  <si>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</si>
  <si>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</si>
  <si>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</si>
  <si>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</si>
  <si>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</si>
  <si>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</si>
  <si>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</si>
  <si>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</si>
  <si>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</si>
  <si>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</si>
  <si>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</si>
  <si>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</si>
  <si>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</si>
  <si>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</si>
  <si>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</si>
  <si>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</si>
  <si>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</si>
  <si>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</si>
  <si>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</si>
  <si>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</si>
  <si>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</si>
  <si>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</si>
  <si>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</si>
  <si>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</si>
  <si>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</si>
  <si>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</si>
  <si>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</si>
  <si>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</si>
  <si>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</si>
  <si>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</si>
  <si>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</si>
  <si>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</si>
  <si>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</si>
  <si>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</si>
  <si>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</si>
  <si>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</si>
  <si>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</si>
  <si>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</si>
  <si>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</si>
  <si>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</si>
  <si>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</si>
  <si>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</si>
  <si>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</si>
  <si>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</si>
  <si>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25.72</t>
  </si>
  <si>
    <t>▲ 3.27</t>
  </si>
  <si>
    <t>一般会計</t>
  </si>
  <si>
    <t>簡易水道特別会計</t>
  </si>
  <si>
    <t>介護保険特別会計（事業勘定）</t>
  </si>
  <si>
    <t>観光事業特別会計</t>
  </si>
  <si>
    <t>国民健康保険特別会計（事業勘定）</t>
  </si>
  <si>
    <t>公共下水道事業特別会計</t>
  </si>
  <si>
    <t>後期高齢者医療特別会計</t>
  </si>
  <si>
    <t>国民健康保険特別会計（診療施設勘定）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</si>
  <si>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</si>
  <si>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</si>
  <si>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</si>
  <si>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</si>
  <si>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</si>
  <si>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</si>
  <si>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</si>
  <si>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</si>
  <si>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</si>
  <si>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</si>
  <si>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岩泉農業振興公社</t>
    <rPh sb="0" eb="2">
      <t>イワイズミ</t>
    </rPh>
    <rPh sb="2" eb="4">
      <t>ノウギョウ</t>
    </rPh>
    <rPh sb="4" eb="6">
      <t>シンコウ</t>
    </rPh>
    <rPh sb="6" eb="8">
      <t>コウシャ</t>
    </rPh>
    <phoneticPr fontId="2"/>
  </si>
  <si>
    <t>岩泉ホールディングス</t>
    <rPh sb="0" eb="2">
      <t>イワイズミ</t>
    </rPh>
    <phoneticPr fontId="2"/>
  </si>
  <si>
    <t>-</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</si>
  <si>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18"/>
  </si>
  <si>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18"/>
  </si>
  <si>
    <t>宮古地区広域行政組合</t>
    <rPh sb="0" eb="2">
      <t>ミヤコ</t>
    </rPh>
    <rPh sb="2" eb="4">
      <t>チク</t>
    </rPh>
    <rPh sb="4" eb="6">
      <t>コウイキ</t>
    </rPh>
    <rPh sb="6" eb="8">
      <t>ギョウセイ</t>
    </rPh>
    <rPh sb="8" eb="10">
      <t>クミアイ</t>
    </rPh>
    <phoneticPr fontId="18"/>
  </si>
  <si>
    <t>岩手県沿岸知的障害児施設組合</t>
    <rPh sb="0" eb="3">
      <t>イワテケン</t>
    </rPh>
    <rPh sb="3" eb="5">
      <t>エンガン</t>
    </rPh>
    <rPh sb="5" eb="7">
      <t>チテキ</t>
    </rPh>
    <rPh sb="7" eb="10">
      <t>ショウガイジ</t>
    </rPh>
    <rPh sb="10" eb="12">
      <t>シセツ</t>
    </rPh>
    <rPh sb="12" eb="14">
      <t>クミアイ</t>
    </rPh>
    <phoneticPr fontId="18"/>
  </si>
  <si>
    <t>岩手県後期高齢者医療広域連合（一般会計）</t>
    <rPh sb="0" eb="3">
      <t>イワテケン</t>
    </rPh>
    <rPh sb="3" eb="5">
      <t>コウキ</t>
    </rPh>
    <rPh sb="5" eb="8">
      <t>コウレイシャ</t>
    </rPh>
    <rPh sb="8" eb="10">
      <t>イリョウ</t>
    </rPh>
    <rPh sb="10" eb="12">
      <t>コウイキ</t>
    </rPh>
    <rPh sb="12" eb="14">
      <t>レンゴウ</t>
    </rPh>
    <phoneticPr fontId="18"/>
  </si>
  <si>
    <t>岩手県後期高齢者医療広域連合（特別会計）</t>
    <rPh sb="0" eb="3">
      <t>イワテケン</t>
    </rPh>
    <rPh sb="3" eb="5">
      <t>コウキ</t>
    </rPh>
    <rPh sb="5" eb="8">
      <t>コウレイシャ</t>
    </rPh>
    <rPh sb="8" eb="10">
      <t>イリョウ</t>
    </rPh>
    <rPh sb="10" eb="12">
      <t>コウイキ</t>
    </rPh>
    <rPh sb="12" eb="14">
      <t>レンゴウ</t>
    </rPh>
    <phoneticPr fontId="18"/>
  </si>
  <si>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</si>
  <si>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</si>
  <si>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</si>
  <si>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2"/>
  </si>
  <si>
    <t>高齢者福祉基金</t>
    <rPh sb="0" eb="3">
      <t>コウレイシャ</t>
    </rPh>
    <rPh sb="3" eb="5">
      <t>フクシ</t>
    </rPh>
    <rPh sb="5" eb="7">
      <t>キキン</t>
    </rPh>
    <phoneticPr fontId="12"/>
  </si>
  <si>
    <t>日本短角種肥育素牛導入資金貸付基金</t>
    <rPh sb="0" eb="2">
      <t>ニホン</t>
    </rPh>
    <rPh sb="2" eb="3">
      <t>タン</t>
    </rPh>
    <rPh sb="3" eb="4">
      <t>ツノ</t>
    </rPh>
    <rPh sb="4" eb="5">
      <t>シュ</t>
    </rPh>
    <rPh sb="5" eb="7">
      <t>ヒイク</t>
    </rPh>
    <rPh sb="7" eb="8">
      <t>モト</t>
    </rPh>
    <rPh sb="8" eb="9">
      <t>ウシ</t>
    </rPh>
    <rPh sb="9" eb="11">
      <t>ドウニュウ</t>
    </rPh>
    <rPh sb="11" eb="13">
      <t>シキン</t>
    </rPh>
    <rPh sb="13" eb="15">
      <t>カシツケ</t>
    </rPh>
    <rPh sb="15" eb="17">
      <t>キキン</t>
    </rPh>
    <phoneticPr fontId="12"/>
  </si>
  <si>
    <t>ふるさとづくり基金</t>
    <rPh sb="7" eb="9">
      <t>キキン</t>
    </rPh>
    <phoneticPr fontId="12"/>
  </si>
  <si>
    <t>復興交付金基金</t>
    <rPh sb="0" eb="2">
      <t>フッコウ</t>
    </rPh>
    <rPh sb="2" eb="5">
      <t>コウフキン</t>
    </rPh>
    <rPh sb="5" eb="7">
      <t>キキン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</si>
</sst>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1179-4775-86C7-532B8A86F5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465689</c:v>
                </c:pt>
                <c:pt idx="1">
                  <c:v>343708</c:v>
                </c:pt>
                <c:pt idx="2">
                  <c:v>607696</c:v>
                </c:pt>
                <c:pt idx="3">
                  <c:v>292302</c:v>
                </c:pt>
                <c:pt idx="4">
                  <c:v>220473</c:v>
                </c:pt>
              </c:numCache>
            </c:numRef>
          </c:val>
          <c:smooth val="0"/>
          <c:extLst>
            <c:ext xmlns:c16="http://schemas.microsoft.com/office/drawing/2014/chart" uri="{C3380CC4-5D6E-409C-BE32-E72D297353CC}">
              <c16:uniqueId val="{00000001-1179-4775-86C7-532B8A86F5FE}"/>
            </c:ext>
          </c:extLst>
        </c:ser>
        <c:dLbls>
          <c:showLegendKey val="0"/>
          <c:showVal val="0"/>
          <c:showCatName val="0"/>
          <c:showSerName val="0"/>
          <c:showPercent val="0"/>
          <c:showBubbleSize val="0"/>
        </c:dLbls>
        <c:marker val="1"/>
        <c:smooth val="0"/>
        <c:axId val="595515264"/>
        <c:axId val="595515656"/>
      </c:lineChart>
      <c:catAx>
        <c:axId val="595515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5515656"/>
        <c:crosses val="autoZero"/>
        <c:auto val="1"/>
        <c:lblAlgn val="ctr"/>
        <c:lblOffset val="100"/>
        <c:tickLblSkip val="1"/>
        <c:tickMarkSkip val="1"/>
        <c:noMultiLvlLbl val="0"/>
      </c:catAx>
      <c:valAx>
        <c:axId val="59551565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551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17.36</c:v>
                </c:pt>
                <c:pt idx="1">
                  <c:v>13.44</c:v>
                </c:pt>
                <c:pt idx="2">
                  <c:v>8.2100000000000009</c:v>
                </c:pt>
                <c:pt idx="3">
                  <c:v>28.08</c:v>
                </c:pt>
                <c:pt idx="4">
                  <c:v>14.05</c:v>
                </c:pt>
              </c:numCache>
            </c:numRef>
          </c:val>
          <c:extLst>
            <c:ext xmlns:c16="http://schemas.microsoft.com/office/drawing/2014/chart" uri="{C3380CC4-5D6E-409C-BE32-E72D297353CC}">
              <c16:uniqueId val="{00000000-A838-4A58-B035-8438E7D38D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35.81</c:v>
                </c:pt>
                <c:pt idx="1">
                  <c:v>15.15</c:v>
                </c:pt>
                <c:pt idx="2">
                  <c:v>21.18</c:v>
                </c:pt>
                <c:pt idx="3">
                  <c:v>23.16</c:v>
                </c:pt>
                <c:pt idx="4">
                  <c:v>33.71</c:v>
                </c:pt>
              </c:numCache>
            </c:numRef>
          </c:val>
          <c:extLst>
            <c:ext xmlns:c16="http://schemas.microsoft.com/office/drawing/2014/chart" uri="{C3380CC4-5D6E-409C-BE32-E72D297353CC}">
              <c16:uniqueId val="{00000001-A838-4A58-B035-8438E7D38DDA}"/>
            </c:ext>
          </c:extLst>
        </c:ser>
        <c:dLbls>
          <c:showLegendKey val="0"/>
          <c:showVal val="0"/>
          <c:showCatName val="0"/>
          <c:showSerName val="0"/>
          <c:showPercent val="0"/>
          <c:showBubbleSize val="0"/>
        </c:dLbls>
        <c:gapWidth val="250"/>
        <c:overlap val="100"/>
        <c:axId val="595516832"/>
        <c:axId val="595518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3.78</c:v>
                </c:pt>
                <c:pt idx="1">
                  <c:v>-25.72</c:v>
                </c:pt>
                <c:pt idx="2">
                  <c:v>1.3</c:v>
                </c:pt>
                <c:pt idx="3">
                  <c:v>28.39</c:v>
                </c:pt>
                <c:pt idx="4">
                  <c:v>-3.27</c:v>
                </c:pt>
              </c:numCache>
            </c:numRef>
          </c:val>
          <c:smooth val="0"/>
          <c:extLst>
            <c:ext xmlns:c16="http://schemas.microsoft.com/office/drawing/2014/chart" uri="{C3380CC4-5D6E-409C-BE32-E72D297353CC}">
              <c16:uniqueId val="{00000002-A838-4A58-B035-8438E7D38DDA}"/>
            </c:ext>
          </c:extLst>
        </c:ser>
        <c:dLbls>
          <c:showLegendKey val="0"/>
          <c:showVal val="0"/>
          <c:showCatName val="0"/>
          <c:showSerName val="0"/>
          <c:showPercent val="0"/>
          <c:showBubbleSize val="0"/>
        </c:dLbls>
        <c:marker val="1"/>
        <c:smooth val="0"/>
        <c:axId val="595516832"/>
        <c:axId val="595518008"/>
      </c:lineChart>
      <c:catAx>
        <c:axId val="59551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5518008"/>
        <c:crosses val="autoZero"/>
        <c:auto val="1"/>
        <c:lblAlgn val="ctr"/>
        <c:lblOffset val="100"/>
        <c:tickLblSkip val="1"/>
        <c:tickMarkSkip val="1"/>
        <c:noMultiLvlLbl val="0"/>
      </c:catAx>
      <c:valAx>
        <c:axId val="595518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551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0.02</c:v>
                </c:pt>
                <c:pt idx="4">
                  <c:v>#N/A</c:v>
                </c:pt>
                <c:pt idx="5">
                  <c:v>0.01</c:v>
                </c:pt>
                <c:pt idx="6">
                  <c:v>#N/A</c:v>
                </c:pt>
                <c:pt idx="7">
                  <c:v>0</c:v>
                </c:pt>
                <c:pt idx="8">
                  <c:v>#N/A</c:v>
                </c:pt>
                <c:pt idx="9">
                  <c:v>0.02</c:v>
                </c:pt>
              </c:numCache>
            </c:numRef>
          </c:val>
          <c:extLst>
            <c:ext xmlns:c16="http://schemas.microsoft.com/office/drawing/2014/chart" uri="{C3380CC4-5D6E-409C-BE32-E72D297353CC}">
              <c16:uniqueId val="{00000000-D87D-4425-866B-A661E78263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7D-4425-866B-A661E782638F}"/>
            </c:ext>
          </c:extLst>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0.09</c:v>
                </c:pt>
                <c:pt idx="4">
                  <c:v>#N/A</c:v>
                </c:pt>
                <c:pt idx="5">
                  <c:v>0.02</c:v>
                </c:pt>
                <c:pt idx="6">
                  <c:v>#N/A</c:v>
                </c:pt>
                <c:pt idx="7">
                  <c:v>0.04</c:v>
                </c:pt>
                <c:pt idx="8">
                  <c:v>#N/A</c:v>
                </c:pt>
                <c:pt idx="9">
                  <c:v>0.04</c:v>
                </c:pt>
              </c:numCache>
            </c:numRef>
          </c:val>
          <c:extLst>
            <c:ext xmlns:c16="http://schemas.microsoft.com/office/drawing/2014/chart" uri="{C3380CC4-5D6E-409C-BE32-E72D297353CC}">
              <c16:uniqueId val="{00000002-D87D-4425-866B-A661E782638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0.06</c:v>
                </c:pt>
              </c:numCache>
            </c:numRef>
          </c:val>
          <c:extLst>
            <c:ext xmlns:c16="http://schemas.microsoft.com/office/drawing/2014/chart" uri="{C3380CC4-5D6E-409C-BE32-E72D297353CC}">
              <c16:uniqueId val="{00000003-D87D-4425-866B-A661E782638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0.04</c:v>
                </c:pt>
                <c:pt idx="4">
                  <c:v>#N/A</c:v>
                </c:pt>
                <c:pt idx="5">
                  <c:v>0.16</c:v>
                </c:pt>
                <c:pt idx="6">
                  <c:v>#N/A</c:v>
                </c:pt>
                <c:pt idx="7">
                  <c:v>0.17</c:v>
                </c:pt>
                <c:pt idx="8">
                  <c:v>#N/A</c:v>
                </c:pt>
                <c:pt idx="9">
                  <c:v>0.15</c:v>
                </c:pt>
              </c:numCache>
            </c:numRef>
          </c:val>
          <c:extLst>
            <c:ext xmlns:c16="http://schemas.microsoft.com/office/drawing/2014/chart" uri="{C3380CC4-5D6E-409C-BE32-E72D297353CC}">
              <c16:uniqueId val="{00000004-D87D-4425-866B-A661E782638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0.64</c:v>
                </c:pt>
                <c:pt idx="4">
                  <c:v>#N/A</c:v>
                </c:pt>
                <c:pt idx="5">
                  <c:v>0.37</c:v>
                </c:pt>
                <c:pt idx="6">
                  <c:v>#N/A</c:v>
                </c:pt>
                <c:pt idx="7">
                  <c:v>0.01</c:v>
                </c:pt>
                <c:pt idx="8">
                  <c:v>#N/A</c:v>
                </c:pt>
                <c:pt idx="9">
                  <c:v>0.24</c:v>
                </c:pt>
              </c:numCache>
            </c:numRef>
          </c:val>
          <c:extLst>
            <c:ext xmlns:c16="http://schemas.microsoft.com/office/drawing/2014/chart" uri="{C3380CC4-5D6E-409C-BE32-E72D297353CC}">
              <c16:uniqueId val="{00000005-D87D-4425-866B-A661E782638F}"/>
            </c:ext>
          </c:extLst>
        </c:ser>
        <c:ser>
          <c:idx val="6"/>
          <c:order val="6"/>
          <c:tx>
            <c:strRef>
              <c:f>データシート!$A$33</c:f>
              <c:strCache>
                <c:ptCount val="1"/>
                <c:pt idx="0">
                  <c:v>観光事業特別会計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0.26</c:v>
                </c:pt>
                <c:pt idx="4">
                  <c:v>#N/A</c:v>
                </c:pt>
                <c:pt idx="5">
                  <c:v>0.19</c:v>
                </c:pt>
                <c:pt idx="6">
                  <c:v>#N/A</c:v>
                </c:pt>
                <c:pt idx="7">
                  <c:v>0.2</c:v>
                </c:pt>
                <c:pt idx="8">
                  <c:v>#N/A</c:v>
                </c:pt>
                <c:pt idx="9">
                  <c:v>0.27</c:v>
                </c:pt>
              </c:numCache>
            </c:numRef>
          </c:val>
          <c:extLst>
            <c:ext xmlns:c16="http://schemas.microsoft.com/office/drawing/2014/chart" uri="{C3380CC4-5D6E-409C-BE32-E72D297353CC}">
              <c16:uniqueId val="{00000006-D87D-4425-866B-A661E782638F}"/>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0.56999999999999995</c:v>
                </c:pt>
                <c:pt idx="4">
                  <c:v>#N/A</c:v>
                </c:pt>
                <c:pt idx="5">
                  <c:v>0.62</c:v>
                </c:pt>
                <c:pt idx="6">
                  <c:v>#N/A</c:v>
                </c:pt>
                <c:pt idx="7">
                  <c:v>0.55000000000000004</c:v>
                </c:pt>
                <c:pt idx="8">
                  <c:v>#N/A</c:v>
                </c:pt>
                <c:pt idx="9">
                  <c:v>0.32</c:v>
                </c:pt>
              </c:numCache>
            </c:numRef>
          </c:val>
          <c:extLst>
            <c:ext xmlns:c16="http://schemas.microsoft.com/office/drawing/2014/chart" uri="{C3380CC4-5D6E-409C-BE32-E72D297353CC}">
              <c16:uniqueId val="{00000007-D87D-4425-866B-A661E782638F}"/>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0.66</c:v>
                </c:pt>
                <c:pt idx="4">
                  <c:v>#N/A</c:v>
                </c:pt>
                <c:pt idx="5">
                  <c:v>0.74</c:v>
                </c:pt>
                <c:pt idx="6">
                  <c:v>#N/A</c:v>
                </c:pt>
                <c:pt idx="7">
                  <c:v>0.27</c:v>
                </c:pt>
                <c:pt idx="8">
                  <c:v>#N/A</c:v>
                </c:pt>
                <c:pt idx="9">
                  <c:v>1.1399999999999999</c:v>
                </c:pt>
              </c:numCache>
            </c:numRef>
          </c:val>
          <c:extLst>
            <c:ext xmlns:c16="http://schemas.microsoft.com/office/drawing/2014/chart" uri="{C3380CC4-5D6E-409C-BE32-E72D297353CC}">
              <c16:uniqueId val="{00000008-D87D-4425-866B-A661E78263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17.350000000000001</c:v>
                </c:pt>
                <c:pt idx="2">
                  <c:v>#N/A</c:v>
                </c:pt>
                <c:pt idx="3">
                  <c:v>13.43</c:v>
                </c:pt>
                <c:pt idx="4">
                  <c:v>#N/A</c:v>
                </c:pt>
                <c:pt idx="5">
                  <c:v>8.24</c:v>
                </c:pt>
                <c:pt idx="6">
                  <c:v>#N/A</c:v>
                </c:pt>
                <c:pt idx="7">
                  <c:v>28.08</c:v>
                </c:pt>
                <c:pt idx="8">
                  <c:v>#N/A</c:v>
                </c:pt>
                <c:pt idx="9">
                  <c:v>14.04</c:v>
                </c:pt>
              </c:numCache>
            </c:numRef>
          </c:val>
          <c:extLst>
            <c:ext xmlns:c16="http://schemas.microsoft.com/office/drawing/2014/chart" uri="{C3380CC4-5D6E-409C-BE32-E72D297353CC}">
              <c16:uniqueId val="{00000009-D87D-4425-866B-A661E782638F}"/>
            </c:ext>
          </c:extLst>
        </c:ser>
        <c:dLbls>
          <c:showLegendKey val="0"/>
          <c:showVal val="0"/>
          <c:showCatName val="0"/>
          <c:showSerName val="0"/>
          <c:showPercent val="0"/>
          <c:showBubbleSize val="0"/>
        </c:dLbls>
        <c:gapWidth val="150"/>
        <c:overlap val="100"/>
        <c:axId val="595802120"/>
        <c:axId val="595804864"/>
      </c:barChart>
      <c:catAx>
        <c:axId val="59580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5804864"/>
        <c:crosses val="autoZero"/>
        <c:auto val="1"/>
        <c:lblAlgn val="ctr"/>
        <c:lblOffset val="100"/>
        <c:tickLblSkip val="1"/>
        <c:tickMarkSkip val="1"/>
        <c:noMultiLvlLbl val="0"/>
      </c:catAx>
      <c:valAx>
        <c:axId val="59580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5802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1109</c:v>
                </c:pt>
                <c:pt idx="5">
                  <c:v>1085</c:v>
                </c:pt>
                <c:pt idx="8">
                  <c:v>1235</c:v>
                </c:pt>
                <c:pt idx="11">
                  <c:v>1473</c:v>
                </c:pt>
                <c:pt idx="14">
                  <c:v>1437</c:v>
                </c:pt>
              </c:numCache>
            </c:numRef>
          </c:val>
          <c:extLst>
            <c:ext xmlns:c16="http://schemas.microsoft.com/office/drawing/2014/chart" uri="{C3380CC4-5D6E-409C-BE32-E72D297353CC}">
              <c16:uniqueId val="{00000000-5273-4D54-88C1-AFE5564DDA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73-4D54-88C1-AFE5564DDA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26</c:v>
                </c:pt>
                <c:pt idx="6">
                  <c:v>178</c:v>
                </c:pt>
                <c:pt idx="9">
                  <c:v>35</c:v>
                </c:pt>
                <c:pt idx="12">
                  <c:v>33</c:v>
                </c:pt>
              </c:numCache>
            </c:numRef>
          </c:val>
          <c:extLst>
            <c:ext xmlns:c16="http://schemas.microsoft.com/office/drawing/2014/chart" uri="{C3380CC4-5D6E-409C-BE32-E72D297353CC}">
              <c16:uniqueId val="{00000002-5273-4D54-88C1-AFE5564DDA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3-5273-4D54-88C1-AFE5564DDA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187</c:v>
                </c:pt>
                <c:pt idx="3">
                  <c:v>211</c:v>
                </c:pt>
                <c:pt idx="6">
                  <c:v>195</c:v>
                </c:pt>
                <c:pt idx="9">
                  <c:v>205</c:v>
                </c:pt>
                <c:pt idx="12">
                  <c:v>217</c:v>
                </c:pt>
              </c:numCache>
            </c:numRef>
          </c:val>
          <c:extLst>
            <c:ext xmlns:c16="http://schemas.microsoft.com/office/drawing/2014/chart" uri="{C3380CC4-5D6E-409C-BE32-E72D297353CC}">
              <c16:uniqueId val="{00000004-5273-4D54-88C1-AFE5564DDA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73-4D54-88C1-AFE5564DDA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73-4D54-88C1-AFE5564DDA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1177</c:v>
                </c:pt>
                <c:pt idx="3">
                  <c:v>1190</c:v>
                </c:pt>
                <c:pt idx="6">
                  <c:v>1406</c:v>
                </c:pt>
                <c:pt idx="9">
                  <c:v>1766</c:v>
                </c:pt>
                <c:pt idx="12">
                  <c:v>1818</c:v>
                </c:pt>
              </c:numCache>
            </c:numRef>
          </c:val>
          <c:extLst>
            <c:ext xmlns:c16="http://schemas.microsoft.com/office/drawing/2014/chart" uri="{C3380CC4-5D6E-409C-BE32-E72D297353CC}">
              <c16:uniqueId val="{00000007-5273-4D54-88C1-AFE5564DDAD1}"/>
            </c:ext>
          </c:extLst>
        </c:ser>
        <c:dLbls>
          <c:showLegendKey val="0"/>
          <c:showVal val="0"/>
          <c:showCatName val="0"/>
          <c:showSerName val="0"/>
          <c:showPercent val="0"/>
          <c:showBubbleSize val="0"/>
        </c:dLbls>
        <c:gapWidth val="100"/>
        <c:overlap val="100"/>
        <c:axId val="595803296"/>
        <c:axId val="595805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289</c:v>
                </c:pt>
                <c:pt idx="2">
                  <c:v>#N/A</c:v>
                </c:pt>
                <c:pt idx="3">
                  <c:v>#N/A</c:v>
                </c:pt>
                <c:pt idx="4">
                  <c:v>345</c:v>
                </c:pt>
                <c:pt idx="5">
                  <c:v>#N/A</c:v>
                </c:pt>
                <c:pt idx="6">
                  <c:v>#N/A</c:v>
                </c:pt>
                <c:pt idx="7">
                  <c:v>547</c:v>
                </c:pt>
                <c:pt idx="8">
                  <c:v>#N/A</c:v>
                </c:pt>
                <c:pt idx="9">
                  <c:v>#N/A</c:v>
                </c:pt>
                <c:pt idx="10">
                  <c:v>536</c:v>
                </c:pt>
                <c:pt idx="11">
                  <c:v>#N/A</c:v>
                </c:pt>
                <c:pt idx="12">
                  <c:v>#N/A</c:v>
                </c:pt>
                <c:pt idx="13">
                  <c:v>634</c:v>
                </c:pt>
                <c:pt idx="14">
                  <c:v>#N/A</c:v>
                </c:pt>
              </c:numCache>
            </c:numRef>
          </c:val>
          <c:smooth val="0"/>
          <c:extLst>
            <c:ext xmlns:c16="http://schemas.microsoft.com/office/drawing/2014/chart" uri="{C3380CC4-5D6E-409C-BE32-E72D297353CC}">
              <c16:uniqueId val="{00000008-5273-4D54-88C1-AFE5564DDAD1}"/>
            </c:ext>
          </c:extLst>
        </c:ser>
        <c:dLbls>
          <c:showLegendKey val="0"/>
          <c:showVal val="0"/>
          <c:showCatName val="0"/>
          <c:showSerName val="0"/>
          <c:showPercent val="0"/>
          <c:showBubbleSize val="0"/>
        </c:dLbls>
        <c:marker val="1"/>
        <c:smooth val="0"/>
        <c:axId val="595803296"/>
        <c:axId val="595805256"/>
      </c:lineChart>
      <c:catAx>
        <c:axId val="59580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5805256"/>
        <c:crosses val="autoZero"/>
        <c:auto val="1"/>
        <c:lblAlgn val="ctr"/>
        <c:lblOffset val="100"/>
        <c:tickLblSkip val="1"/>
        <c:tickMarkSkip val="1"/>
        <c:noMultiLvlLbl val="0"/>
      </c:catAx>
      <c:valAx>
        <c:axId val="595805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580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11113</c:v>
                </c:pt>
                <c:pt idx="5">
                  <c:v>11540</c:v>
                </c:pt>
                <c:pt idx="8">
                  <c:v>12740</c:v>
                </c:pt>
                <c:pt idx="11">
                  <c:v>12726</c:v>
                </c:pt>
                <c:pt idx="14">
                  <c:v>12669</c:v>
                </c:pt>
              </c:numCache>
            </c:numRef>
          </c:val>
          <c:extLst>
            <c:ext xmlns:c16="http://schemas.microsoft.com/office/drawing/2014/chart" uri="{C3380CC4-5D6E-409C-BE32-E72D297353CC}">
              <c16:uniqueId val="{00000000-64F0-4781-B41D-40A1D73962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80</c:v>
                </c:pt>
                <c:pt idx="5">
                  <c:v>69</c:v>
                </c:pt>
                <c:pt idx="8">
                  <c:v>59</c:v>
                </c:pt>
                <c:pt idx="11">
                  <c:v>54</c:v>
                </c:pt>
                <c:pt idx="14">
                  <c:v>48</c:v>
                </c:pt>
              </c:numCache>
            </c:numRef>
          </c:val>
          <c:extLst>
            <c:ext xmlns:c16="http://schemas.microsoft.com/office/drawing/2014/chart" uri="{C3380CC4-5D6E-409C-BE32-E72D297353CC}">
              <c16:uniqueId val="{00000001-64F0-4781-B41D-40A1D73962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6954</c:v>
                </c:pt>
                <c:pt idx="5">
                  <c:v>5696</c:v>
                </c:pt>
                <c:pt idx="8">
                  <c:v>5410</c:v>
                </c:pt>
                <c:pt idx="11">
                  <c:v>5371</c:v>
                </c:pt>
                <c:pt idx="14">
                  <c:v>6016</c:v>
                </c:pt>
              </c:numCache>
            </c:numRef>
          </c:val>
          <c:extLst>
            <c:ext xmlns:c16="http://schemas.microsoft.com/office/drawing/2014/chart" uri="{C3380CC4-5D6E-409C-BE32-E72D297353CC}">
              <c16:uniqueId val="{00000002-64F0-4781-B41D-40A1D73962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F0-4781-B41D-40A1D73962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F0-4781-B41D-40A1D73962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3</c:v>
                </c:pt>
                <c:pt idx="6">
                  <c:v>1</c:v>
                </c:pt>
                <c:pt idx="9">
                  <c:v>0</c:v>
                </c:pt>
                <c:pt idx="12">
                  <c:v>0</c:v>
                </c:pt>
              </c:numCache>
            </c:numRef>
          </c:val>
          <c:extLst>
            <c:ext xmlns:c16="http://schemas.microsoft.com/office/drawing/2014/chart" uri="{C3380CC4-5D6E-409C-BE32-E72D297353CC}">
              <c16:uniqueId val="{00000005-64F0-4781-B41D-40A1D73962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1083</c:v>
                </c:pt>
                <c:pt idx="3">
                  <c:v>1019</c:v>
                </c:pt>
                <c:pt idx="6">
                  <c:v>982</c:v>
                </c:pt>
                <c:pt idx="9">
                  <c:v>909</c:v>
                </c:pt>
                <c:pt idx="12">
                  <c:v>934</c:v>
                </c:pt>
              </c:numCache>
            </c:numRef>
          </c:val>
          <c:extLst>
            <c:ext xmlns:c16="http://schemas.microsoft.com/office/drawing/2014/chart" uri="{C3380CC4-5D6E-409C-BE32-E72D297353CC}">
              <c16:uniqueId val="{00000006-64F0-4781-B41D-40A1D73962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c:v>
                </c:pt>
                <c:pt idx="3">
                  <c:v>19</c:v>
                </c:pt>
                <c:pt idx="6">
                  <c:v>17</c:v>
                </c:pt>
                <c:pt idx="9">
                  <c:v>14</c:v>
                </c:pt>
                <c:pt idx="12">
                  <c:v>12</c:v>
                </c:pt>
              </c:numCache>
            </c:numRef>
          </c:val>
          <c:extLst>
            <c:ext xmlns:c16="http://schemas.microsoft.com/office/drawing/2014/chart" uri="{C3380CC4-5D6E-409C-BE32-E72D297353CC}">
              <c16:uniqueId val="{00000007-64F0-4781-B41D-40A1D73962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1892</c:v>
                </c:pt>
                <c:pt idx="3">
                  <c:v>1784</c:v>
                </c:pt>
                <c:pt idx="6">
                  <c:v>1592</c:v>
                </c:pt>
                <c:pt idx="9">
                  <c:v>1465</c:v>
                </c:pt>
                <c:pt idx="12">
                  <c:v>1449</c:v>
                </c:pt>
              </c:numCache>
            </c:numRef>
          </c:val>
          <c:extLst>
            <c:ext xmlns:c16="http://schemas.microsoft.com/office/drawing/2014/chart" uri="{C3380CC4-5D6E-409C-BE32-E72D297353CC}">
              <c16:uniqueId val="{00000008-64F0-4781-B41D-40A1D73962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185</c:v>
                </c:pt>
                <c:pt idx="3">
                  <c:v>167</c:v>
                </c:pt>
                <c:pt idx="6">
                  <c:v>310</c:v>
                </c:pt>
                <c:pt idx="9">
                  <c:v>285</c:v>
                </c:pt>
                <c:pt idx="12">
                  <c:v>261</c:v>
                </c:pt>
              </c:numCache>
            </c:numRef>
          </c:val>
          <c:extLst>
            <c:ext xmlns:c16="http://schemas.microsoft.com/office/drawing/2014/chart" uri="{C3380CC4-5D6E-409C-BE32-E72D297353CC}">
              <c16:uniqueId val="{00000009-64F0-4781-B41D-40A1D73962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13422</c:v>
                </c:pt>
                <c:pt idx="3">
                  <c:v>14156</c:v>
                </c:pt>
                <c:pt idx="6">
                  <c:v>16193</c:v>
                </c:pt>
                <c:pt idx="9">
                  <c:v>15678</c:v>
                </c:pt>
                <c:pt idx="12">
                  <c:v>15259</c:v>
                </c:pt>
              </c:numCache>
            </c:numRef>
          </c:val>
          <c:extLst>
            <c:ext xmlns:c16="http://schemas.microsoft.com/office/drawing/2014/chart" uri="{C3380CC4-5D6E-409C-BE32-E72D297353CC}">
              <c16:uniqueId val="{0000000A-64F0-4781-B41D-40A1D73962E9}"/>
            </c:ext>
          </c:extLst>
        </c:ser>
        <c:dLbls>
          <c:showLegendKey val="0"/>
          <c:showVal val="0"/>
          <c:showCatName val="0"/>
          <c:showSerName val="0"/>
          <c:showPercent val="0"/>
          <c:showBubbleSize val="0"/>
        </c:dLbls>
        <c:gapWidth val="100"/>
        <c:overlap val="100"/>
        <c:axId val="595807216"/>
        <c:axId val="595804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886</c:v>
                </c:pt>
                <c:pt idx="8">
                  <c:v>#N/A</c:v>
                </c:pt>
                <c:pt idx="9">
                  <c:v>#N/A</c:v>
                </c:pt>
                <c:pt idx="10">
                  <c:v>201</c:v>
                </c:pt>
                <c:pt idx="11">
                  <c:v>#N/A</c:v>
                </c:pt>
                <c:pt idx="12">
                  <c:v>#N/A</c:v>
                </c:pt>
                <c:pt idx="13">
                  <c:v>0</c:v>
                </c:pt>
                <c:pt idx="14">
                  <c:v>#N/A</c:v>
                </c:pt>
              </c:numCache>
            </c:numRef>
          </c:val>
          <c:smooth val="0"/>
          <c:extLst>
            <c:ext xmlns:c16="http://schemas.microsoft.com/office/drawing/2014/chart" uri="{C3380CC4-5D6E-409C-BE32-E72D297353CC}">
              <c16:uniqueId val="{0000000B-64F0-4781-B41D-40A1D73962E9}"/>
            </c:ext>
          </c:extLst>
        </c:ser>
        <c:dLbls>
          <c:showLegendKey val="0"/>
          <c:showVal val="0"/>
          <c:showCatName val="0"/>
          <c:showSerName val="0"/>
          <c:showPercent val="0"/>
          <c:showBubbleSize val="0"/>
        </c:dLbls>
        <c:marker val="1"/>
        <c:smooth val="0"/>
        <c:axId val="595807216"/>
        <c:axId val="595804472"/>
      </c:lineChart>
      <c:catAx>
        <c:axId val="59580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5804472"/>
        <c:crosses val="autoZero"/>
        <c:auto val="1"/>
        <c:lblAlgn val="ctr"/>
        <c:lblOffset val="100"/>
        <c:tickLblSkip val="1"/>
        <c:tickMarkSkip val="1"/>
        <c:noMultiLvlLbl val="0"/>
      </c:catAx>
      <c:valAx>
        <c:axId val="595804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580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1197</c:v>
                </c:pt>
                <c:pt idx="1">
                  <c:v>1346</c:v>
                </c:pt>
                <c:pt idx="2">
                  <c:v>1967</c:v>
                </c:pt>
              </c:numCache>
            </c:numRef>
          </c:val>
          <c:extLst>
            <c:ext xmlns:c16="http://schemas.microsoft.com/office/drawing/2014/chart" uri="{C3380CC4-5D6E-409C-BE32-E72D297353CC}">
              <c16:uniqueId val="{00000000-E631-46B4-BD7B-FB6A651C87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2957</c:v>
                </c:pt>
                <c:pt idx="1">
                  <c:v>2530</c:v>
                </c:pt>
                <c:pt idx="2">
                  <c:v>2585</c:v>
                </c:pt>
              </c:numCache>
            </c:numRef>
          </c:val>
          <c:extLst>
            <c:ext xmlns:c16="http://schemas.microsoft.com/office/drawing/2014/chart" uri="{C3380CC4-5D6E-409C-BE32-E72D297353CC}">
              <c16:uniqueId val="{00000001-E631-46B4-BD7B-FB6A651C87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1333</c:v>
                </c:pt>
                <c:pt idx="1">
                  <c:v>1007</c:v>
                </c:pt>
                <c:pt idx="2">
                  <c:v>970</c:v>
                </c:pt>
              </c:numCache>
            </c:numRef>
          </c:val>
          <c:extLst>
            <c:ext xmlns:c16="http://schemas.microsoft.com/office/drawing/2014/chart" uri="{C3380CC4-5D6E-409C-BE32-E72D297353CC}">
              <c16:uniqueId val="{00000002-E631-46B4-BD7B-FB6A651C879A}"/>
            </c:ext>
          </c:extLst>
        </c:ser>
        <c:dLbls>
          <c:showLegendKey val="0"/>
          <c:showVal val="0"/>
          <c:showCatName val="0"/>
          <c:showSerName val="0"/>
          <c:showPercent val="0"/>
          <c:showBubbleSize val="0"/>
        </c:dLbls>
        <c:gapWidth val="120"/>
        <c:overlap val="100"/>
        <c:axId val="595800160"/>
        <c:axId val="595803688"/>
      </c:barChart>
      <c:catAx>
        <c:axId val="5958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5803688"/>
        <c:crosses val="autoZero"/>
        <c:auto val="1"/>
        <c:lblAlgn val="ctr"/>
        <c:lblOffset val="100"/>
        <c:tickLblSkip val="1"/>
        <c:tickMarkSkip val="1"/>
        <c:noMultiLvlLbl val="0"/>
      </c:catAx>
      <c:valAx>
        <c:axId val="595803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580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元利償還金は、過年度実施の過疎対策事業債、災害復旧事業債等の据置期間満了等に伴い、前年度から</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公営企業債の元利償還金に対する繰入金は、公営企業の災害復旧事業債の据置期間満了による償還開始等に伴い、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実質公債費比率の分子は、前年度から、</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百万円の増となっており、翌年度以降の同水準で推移する見込みである。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将来負担比率の分子は、将来負担額が、充当可能財源額を上回ったことにより、令和元年度の数値はマイナスとなった。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退職手当負担見込額は、減少傾向が続いていたものの、職員数の増による影響から、令和元年度は増加している。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一般会計等に係る地方債の現在高は、前年度からは減少しているものの、通常の借入に加え、平成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号災害による災害復旧事業債の借入による影響に伴い、引き続き高水準で推移していくことから、今後の地方債の抑制とともに、減債基金の計画的積立を行う必要がある。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岩手県岩泉町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災害公営住宅の家賃低廉化事業等のために復興交付金基金から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百万円の取り崩しや、日本短角種肥育素牛導入資金貸付基金から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百万円を取り崩した一方、財政調整基金への決算剰余金積立て等による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百万円増、町債管理基金への積立により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号豪雨災害で借入した地方債及び平成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年度に行った大型事業の償還が開始となることから、減債基金（町債管理基金）から取り崩しを行う予定としている。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また同災害で安家地区複合施設等の復旧、移転整備を公共施設等整備基金を取り崩して事業を行う予定としている。今後も継続して基金は減額となっていく見込み。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公共施設等整備基金：町が行う公共施設その他の施設の整備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高齢者福祉基金：高齢化社会に対応した施策を推進し、高齢者福祉の増進に資する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日本短角種肥育素牛導入資金貸付基金：日本短角種の肥育素牛を導入する資金の貸付けを行う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復興交付金基金：東日本大震災復興特別区域法に要する経費の財源に充てるもの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ふるさとづくり基金：自ら考え自ら行う地域づくり事業の実施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日本短角種肥育素牛導入資金貸付基金：貸付が、返還を上回ったことにより、平成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復興交付金基金：災害公営住宅の家賃低廉化事業等に充当し、平成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ふるさとづくり基金：国内外研修交流事業等の地域づくり事業に充当し、平成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公共施設等整備基金：台風災害で移転して再整備する安家地区複合施設の整備に一部充当するため、短期で減少予定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高齢者福祉基金：時点では増減の予定無し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日本短角種肥育素牛導入資金貸付基金：現在の規模で、事業実施農家への貸付支援を行う予定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復興交付金基金：令和２年度に、返還により皆減となる予定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ふるさとづくり基金：皆減となるまで取崩し、地域づくり事業に充当予定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財源不足による取り崩し、決算剰余金を積立てたことにより、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年度に行った大型事業の地方債の償還が始まり、償還のピークである令和５年度までの公債費が年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百万円前後で推移する見込みとなり、平成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年度の公債費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％以上の増加となる。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この間、減債基金（町債管理基金）から取り崩し償還を行う予定としており、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百万円程度減少する見込み。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人口の減少や全国平均を上回る高齢化率（令和元年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44.5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％）に加え、町内に中心となる産業がないこと等により、財政基盤が弱く、類似団体平均比較で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下回っている。経常経費の削減、まちづくり計画に沿った施策の重点化に努め、活力あるまちづくりを展開しつつ、行政の効率化に努めることにより、財政の健全化に努める。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1" name="直線コネクタ 70"/>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ポイント増加しており、類似団体平均比較でも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は、過疎対策事業債や災害対策債等の据置期間が終了し、償還開始となった事業の増加により経常経費充当一般財源が大幅増となったことによる。普通交付税や地方消費税交付金は、前年度に比べ増額傾向にあったが、分子の増加率が分母の増加率を超えているため経常収支比率が上昇した。新規事業の抑制等による起債残高の縮減等に努め、財政の弾力性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87630</xdr:rowOff>
    </xdr:to>
    <xdr:cxnSp macro="">
      <xdr:nvCxnSpPr>
        <xdr:cNvPr id="129" name="直線コネクタ 128"/>
        <xdr:cNvCxnSpPr/>
      </xdr:nvCxnSpPr>
      <xdr:spPr>
        <a:xfrm>
          <a:off x="4114800" y="1095908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63</xdr:row>
      <xdr:rowOff>157734</xdr:rowOff>
    </xdr:to>
    <xdr:cxnSp macro="">
      <xdr:nvCxnSpPr>
        <xdr:cNvPr id="132" name="直線コネクタ 131"/>
        <xdr:cNvCxnSpPr/>
      </xdr:nvCxnSpPr>
      <xdr:spPr>
        <a:xfrm>
          <a:off x="3225800" y="10635742"/>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155702</xdr:rowOff>
    </xdr:from>
    <xdr:to>
      <xdr:col>15</xdr:col>
      <xdr:colOff>82550</xdr:colOff>
      <xdr:row>62</xdr:row>
      <xdr:rowOff>5842</xdr:rowOff>
    </xdr:to>
    <xdr:cxnSp macro="">
      <xdr:nvCxnSpPr>
        <xdr:cNvPr id="135" name="直線コネクタ 134"/>
        <xdr:cNvCxnSpPr/>
      </xdr:nvCxnSpPr>
      <xdr:spPr>
        <a:xfrm>
          <a:off x="2336800" y="1044270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155702</xdr:rowOff>
    </xdr:from>
    <xdr:to>
      <xdr:col>11</xdr:col>
      <xdr:colOff>31750</xdr:colOff>
      <xdr:row>61</xdr:row>
      <xdr:rowOff>66294</xdr:rowOff>
    </xdr:to>
    <xdr:cxnSp macro="">
      <xdr:nvCxnSpPr>
        <xdr:cNvPr id="138" name="直線コネクタ 137"/>
        <xdr:cNvCxnSpPr/>
      </xdr:nvCxnSpPr>
      <xdr:spPr>
        <a:xfrm flipV="1">
          <a:off x="1447800" y="104427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8" name="楕円 147"/>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9"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0" name="楕円 149"/>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1" name="テキスト ボックス 150"/>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2" name="楕円 151"/>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3" name="テキスト ボックス 152"/>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104902</xdr:rowOff>
    </xdr:from>
    <xdr:to>
      <xdr:col>11</xdr:col>
      <xdr:colOff>82550</xdr:colOff>
      <xdr:row>61</xdr:row>
      <xdr:rowOff>35052</xdr:rowOff>
    </xdr:to>
    <xdr:sp macro="" textlink="">
      <xdr:nvSpPr>
        <xdr:cNvPr id="154" name="楕円 153"/>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45229</xdr:rowOff>
    </xdr:from>
    <xdr:ext cx="762000" cy="259045"/>
    <xdr:sp macro="" textlink="">
      <xdr:nvSpPr>
        <xdr:cNvPr id="155" name="テキスト ボックス 154"/>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6" name="楕円 155"/>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57" name="テキスト ボックス 156"/>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広大な面積を要する当町の場合、行政効率が悪く、一人あたりの人件費及び物件費は類似団体平均を上回る数値となっている。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の数値が一時的に増加しているのは、台風災害に係る廃棄物処理業務（粉砕・選別等）委託を実施した影響で物件費総額が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倍以上増となったことによる。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78966</xdr:rowOff>
    </xdr:from>
    <xdr:to>
      <xdr:col>23</xdr:col>
      <xdr:colOff>133350</xdr:colOff>
      <xdr:row>84</xdr:row>
      <xdr:rowOff>91447</xdr:rowOff>
    </xdr:to>
    <xdr:cxnSp macro="">
      <xdr:nvCxnSpPr>
        <xdr:cNvPr id="194" name="直線コネクタ 193"/>
        <xdr:cNvCxnSpPr/>
      </xdr:nvCxnSpPr>
      <xdr:spPr>
        <a:xfrm flipV="1">
          <a:off x="4114800" y="14480766"/>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91447</xdr:rowOff>
    </xdr:from>
    <xdr:to>
      <xdr:col>19</xdr:col>
      <xdr:colOff>133350</xdr:colOff>
      <xdr:row>89</xdr:row>
      <xdr:rowOff>54377</xdr:rowOff>
    </xdr:to>
    <xdr:cxnSp macro="">
      <xdr:nvCxnSpPr>
        <xdr:cNvPr id="197" name="直線コネクタ 196"/>
        <xdr:cNvCxnSpPr/>
      </xdr:nvCxnSpPr>
      <xdr:spPr>
        <a:xfrm flipV="1">
          <a:off x="3225800" y="14493247"/>
          <a:ext cx="889000" cy="8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78983</xdr:rowOff>
    </xdr:from>
    <xdr:to>
      <xdr:col>15</xdr:col>
      <xdr:colOff>82550</xdr:colOff>
      <xdr:row>89</xdr:row>
      <xdr:rowOff>54377</xdr:rowOff>
    </xdr:to>
    <xdr:cxnSp macro="">
      <xdr:nvCxnSpPr>
        <xdr:cNvPr id="200" name="直線コネクタ 199"/>
        <xdr:cNvCxnSpPr/>
      </xdr:nvCxnSpPr>
      <xdr:spPr>
        <a:xfrm>
          <a:off x="2336800" y="14480783"/>
          <a:ext cx="889000" cy="8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122588</xdr:rowOff>
    </xdr:from>
    <xdr:to>
      <xdr:col>11</xdr:col>
      <xdr:colOff>31750</xdr:colOff>
      <xdr:row>84</xdr:row>
      <xdr:rowOff>78983</xdr:rowOff>
    </xdr:to>
    <xdr:cxnSp macro="">
      <xdr:nvCxnSpPr>
        <xdr:cNvPr id="203" name="直線コネクタ 202"/>
        <xdr:cNvCxnSpPr/>
      </xdr:nvCxnSpPr>
      <xdr:spPr>
        <a:xfrm>
          <a:off x="1447800" y="14352938"/>
          <a:ext cx="889000" cy="1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28166</xdr:rowOff>
    </xdr:from>
    <xdr:to>
      <xdr:col>23</xdr:col>
      <xdr:colOff>184150</xdr:colOff>
      <xdr:row>84</xdr:row>
      <xdr:rowOff>129766</xdr:rowOff>
    </xdr:to>
    <xdr:sp macro="" textlink="">
      <xdr:nvSpPr>
        <xdr:cNvPr id="213" name="楕円 212"/>
        <xdr:cNvSpPr/>
      </xdr:nvSpPr>
      <xdr:spPr>
        <a:xfrm>
          <a:off x="4902200" y="144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243</xdr:rowOff>
    </xdr:from>
    <xdr:ext cx="762000" cy="259045"/>
    <xdr:sp macro="" textlink="">
      <xdr:nvSpPr>
        <xdr:cNvPr id="214" name="人件費・物件費等の状況該当値テキスト"/>
        <xdr:cNvSpPr txBox="1"/>
      </xdr:nvSpPr>
      <xdr:spPr>
        <a:xfrm>
          <a:off x="5041900" y="1440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40647</xdr:rowOff>
    </xdr:from>
    <xdr:to>
      <xdr:col>19</xdr:col>
      <xdr:colOff>184150</xdr:colOff>
      <xdr:row>84</xdr:row>
      <xdr:rowOff>142247</xdr:rowOff>
    </xdr:to>
    <xdr:sp macro="" textlink="">
      <xdr:nvSpPr>
        <xdr:cNvPr id="215" name="楕円 214"/>
        <xdr:cNvSpPr/>
      </xdr:nvSpPr>
      <xdr:spPr>
        <a:xfrm>
          <a:off x="4064000" y="144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127024</xdr:rowOff>
    </xdr:from>
    <xdr:ext cx="736600" cy="259045"/>
    <xdr:sp macro="" textlink="">
      <xdr:nvSpPr>
        <xdr:cNvPr id="216" name="テキスト ボックス 215"/>
        <xdr:cNvSpPr txBox="1"/>
      </xdr:nvSpPr>
      <xdr:spPr>
        <a:xfrm>
          <a:off x="3733800" y="1452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3577</xdr:rowOff>
    </xdr:from>
    <xdr:to>
      <xdr:col>15</xdr:col>
      <xdr:colOff>133350</xdr:colOff>
      <xdr:row>89</xdr:row>
      <xdr:rowOff>105177</xdr:rowOff>
    </xdr:to>
    <xdr:sp macro="" textlink="">
      <xdr:nvSpPr>
        <xdr:cNvPr id="217" name="楕円 216"/>
        <xdr:cNvSpPr/>
      </xdr:nvSpPr>
      <xdr:spPr>
        <a:xfrm>
          <a:off x="3175000" y="152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89954</xdr:rowOff>
    </xdr:from>
    <xdr:ext cx="762000" cy="259045"/>
    <xdr:sp macro="" textlink="">
      <xdr:nvSpPr>
        <xdr:cNvPr id="218" name="テキスト ボックス 217"/>
        <xdr:cNvSpPr txBox="1"/>
      </xdr:nvSpPr>
      <xdr:spPr>
        <a:xfrm>
          <a:off x="2844800" y="1534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28183</xdr:rowOff>
    </xdr:from>
    <xdr:to>
      <xdr:col>11</xdr:col>
      <xdr:colOff>82550</xdr:colOff>
      <xdr:row>84</xdr:row>
      <xdr:rowOff>129783</xdr:rowOff>
    </xdr:to>
    <xdr:sp macro="" textlink="">
      <xdr:nvSpPr>
        <xdr:cNvPr id="219" name="楕円 218"/>
        <xdr:cNvSpPr/>
      </xdr:nvSpPr>
      <xdr:spPr>
        <a:xfrm>
          <a:off x="2286000" y="144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114560</xdr:rowOff>
    </xdr:from>
    <xdr:ext cx="762000" cy="259045"/>
    <xdr:sp macro="" textlink="">
      <xdr:nvSpPr>
        <xdr:cNvPr id="220" name="テキスト ボックス 219"/>
        <xdr:cNvSpPr txBox="1"/>
      </xdr:nvSpPr>
      <xdr:spPr>
        <a:xfrm>
          <a:off x="1955800" y="1451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71788</xdr:rowOff>
    </xdr:from>
    <xdr:to>
      <xdr:col>7</xdr:col>
      <xdr:colOff>31750</xdr:colOff>
      <xdr:row>84</xdr:row>
      <xdr:rowOff>1938</xdr:rowOff>
    </xdr:to>
    <xdr:sp macro="" textlink="">
      <xdr:nvSpPr>
        <xdr:cNvPr id="221" name="楕円 220"/>
        <xdr:cNvSpPr/>
      </xdr:nvSpPr>
      <xdr:spPr>
        <a:xfrm>
          <a:off x="1397000" y="143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158165</xdr:rowOff>
    </xdr:from>
    <xdr:ext cx="762000" cy="259045"/>
    <xdr:sp macro="" textlink="">
      <xdr:nvSpPr>
        <xdr:cNvPr id="222" name="テキスト ボックス 221"/>
        <xdr:cNvSpPr txBox="1"/>
      </xdr:nvSpPr>
      <xdr:spPr>
        <a:xfrm>
          <a:off x="1066800" y="143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類似団体平均比較で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ポイント上回ったが、全国平均比較では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ポイント下回っている。同水準を維持しつつ、地域における民間給与水準の適正な反映等により給与の適正化に努める。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86</xdr:row>
      <xdr:rowOff>13123</xdr:rowOff>
    </xdr:to>
    <xdr:cxnSp macro="">
      <xdr:nvCxnSpPr>
        <xdr:cNvPr id="256" name="直線コネクタ 255"/>
        <xdr:cNvCxnSpPr/>
      </xdr:nvCxnSpPr>
      <xdr:spPr>
        <a:xfrm flipV="1">
          <a:off x="16179800" y="147015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13123</xdr:rowOff>
    </xdr:to>
    <xdr:cxnSp macro="">
      <xdr:nvCxnSpPr>
        <xdr:cNvPr id="259" name="直線コネクタ 258"/>
        <xdr:cNvCxnSpPr/>
      </xdr:nvCxnSpPr>
      <xdr:spPr>
        <a:xfrm>
          <a:off x="15290800" y="1474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85</xdr:row>
      <xdr:rowOff>168487</xdr:rowOff>
    </xdr:to>
    <xdr:cxnSp macro="">
      <xdr:nvCxnSpPr>
        <xdr:cNvPr id="262" name="直線コネクタ 261"/>
        <xdr:cNvCxnSpPr/>
      </xdr:nvCxnSpPr>
      <xdr:spPr>
        <a:xfrm>
          <a:off x="14401800" y="1474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168487</xdr:rowOff>
    </xdr:to>
    <xdr:cxnSp macro="">
      <xdr:nvCxnSpPr>
        <xdr:cNvPr id="265" name="直線コネクタ 264"/>
        <xdr:cNvCxnSpPr/>
      </xdr:nvCxnSpPr>
      <xdr:spPr>
        <a:xfrm>
          <a:off x="13512800" y="1472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5" name="楕円 274"/>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6"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133773</xdr:rowOff>
    </xdr:from>
    <xdr:to>
      <xdr:col>77</xdr:col>
      <xdr:colOff>95250</xdr:colOff>
      <xdr:row>86</xdr:row>
      <xdr:rowOff>63923</xdr:rowOff>
    </xdr:to>
    <xdr:sp macro="" textlink="">
      <xdr:nvSpPr>
        <xdr:cNvPr id="277" name="楕円 276"/>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48700</xdr:rowOff>
    </xdr:from>
    <xdr:ext cx="736600" cy="259045"/>
    <xdr:sp macro="" textlink="">
      <xdr:nvSpPr>
        <xdr:cNvPr id="278" name="テキスト ボックス 277"/>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79" name="楕円 278"/>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32614</xdr:rowOff>
    </xdr:from>
    <xdr:ext cx="762000" cy="259045"/>
    <xdr:sp macro="" textlink="">
      <xdr:nvSpPr>
        <xdr:cNvPr id="280" name="テキスト ボックス 279"/>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1" name="楕円 280"/>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32614</xdr:rowOff>
    </xdr:from>
    <xdr:ext cx="762000" cy="259045"/>
    <xdr:sp macro="" textlink="">
      <xdr:nvSpPr>
        <xdr:cNvPr id="282" name="テキスト ボックス 281"/>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3" name="楕円 282"/>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4" name="テキスト ボックス 28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号災害に係る災害復旧を行うためのマンパワー不足を補うよう、災害復旧に従事する職員の採用を進めたことが影響している。</a:t>
          </a:r>
        </a:p>
        <a:p>
          <a:r>
            <a:rPr kumimoji="1" lang="ja-JP" altLang="en-US" sz="1300">
              <a:latin typeface="ＭＳ Ｐゴシック" panose="020B0600070205080204" pitchFamily="50" charset="-128"/>
              <a:ea typeface="ＭＳ Ｐゴシック" panose="020B0600070205080204" pitchFamily="50" charset="-128"/>
            </a:rPr>
            <a:t>　広大な面積を有する当町において、職員数減による行政効率化は難しい側面があるものの、引き続き、適正な定員管理について検討をする必要がある。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16701</xdr:rowOff>
    </xdr:from>
    <xdr:to>
      <xdr:col>81</xdr:col>
      <xdr:colOff>44450</xdr:colOff>
      <xdr:row>62</xdr:row>
      <xdr:rowOff>52292</xdr:rowOff>
    </xdr:to>
    <xdr:cxnSp macro="">
      <xdr:nvCxnSpPr>
        <xdr:cNvPr id="315" name="直線コネクタ 314"/>
        <xdr:cNvCxnSpPr/>
      </xdr:nvCxnSpPr>
      <xdr:spPr>
        <a:xfrm>
          <a:off x="16179800" y="10646601"/>
          <a:ext cx="8382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16701</xdr:rowOff>
    </xdr:from>
    <xdr:to>
      <xdr:col>77</xdr:col>
      <xdr:colOff>44450</xdr:colOff>
      <xdr:row>62</xdr:row>
      <xdr:rowOff>37814</xdr:rowOff>
    </xdr:to>
    <xdr:cxnSp macro="">
      <xdr:nvCxnSpPr>
        <xdr:cNvPr id="318" name="直線コネクタ 317"/>
        <xdr:cNvCxnSpPr/>
      </xdr:nvCxnSpPr>
      <xdr:spPr>
        <a:xfrm flipV="1">
          <a:off x="15290800" y="10646601"/>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165830</xdr:rowOff>
    </xdr:from>
    <xdr:to>
      <xdr:col>72</xdr:col>
      <xdr:colOff>203200</xdr:colOff>
      <xdr:row>62</xdr:row>
      <xdr:rowOff>37814</xdr:rowOff>
    </xdr:to>
    <xdr:cxnSp macro="">
      <xdr:nvCxnSpPr>
        <xdr:cNvPr id="321" name="直線コネクタ 320"/>
        <xdr:cNvCxnSpPr/>
      </xdr:nvCxnSpPr>
      <xdr:spPr>
        <a:xfrm>
          <a:off x="14401800" y="106242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88614</xdr:rowOff>
    </xdr:from>
    <xdr:to>
      <xdr:col>68</xdr:col>
      <xdr:colOff>152400</xdr:colOff>
      <xdr:row>61</xdr:row>
      <xdr:rowOff>165830</xdr:rowOff>
    </xdr:to>
    <xdr:cxnSp macro="">
      <xdr:nvCxnSpPr>
        <xdr:cNvPr id="324" name="直線コネクタ 323"/>
        <xdr:cNvCxnSpPr/>
      </xdr:nvCxnSpPr>
      <xdr:spPr>
        <a:xfrm>
          <a:off x="13512800" y="105470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1492</xdr:rowOff>
    </xdr:from>
    <xdr:to>
      <xdr:col>81</xdr:col>
      <xdr:colOff>95250</xdr:colOff>
      <xdr:row>62</xdr:row>
      <xdr:rowOff>103092</xdr:rowOff>
    </xdr:to>
    <xdr:sp macro="" textlink="">
      <xdr:nvSpPr>
        <xdr:cNvPr id="334" name="楕円 333"/>
        <xdr:cNvSpPr/>
      </xdr:nvSpPr>
      <xdr:spPr>
        <a:xfrm>
          <a:off x="16967200" y="106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145019</xdr:rowOff>
    </xdr:from>
    <xdr:ext cx="762000" cy="259045"/>
    <xdr:sp macro="" textlink="">
      <xdr:nvSpPr>
        <xdr:cNvPr id="335" name="定員管理の状況該当値テキスト"/>
        <xdr:cNvSpPr txBox="1"/>
      </xdr:nvSpPr>
      <xdr:spPr>
        <a:xfrm>
          <a:off x="17106900" y="1060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137351</xdr:rowOff>
    </xdr:from>
    <xdr:to>
      <xdr:col>77</xdr:col>
      <xdr:colOff>95250</xdr:colOff>
      <xdr:row>62</xdr:row>
      <xdr:rowOff>67501</xdr:rowOff>
    </xdr:to>
    <xdr:sp macro="" textlink="">
      <xdr:nvSpPr>
        <xdr:cNvPr id="336" name="楕円 335"/>
        <xdr:cNvSpPr/>
      </xdr:nvSpPr>
      <xdr:spPr>
        <a:xfrm>
          <a:off x="16129000" y="105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52278</xdr:rowOff>
    </xdr:from>
    <xdr:ext cx="736600" cy="259045"/>
    <xdr:sp macro="" textlink="">
      <xdr:nvSpPr>
        <xdr:cNvPr id="337" name="テキスト ボックス 336"/>
        <xdr:cNvSpPr txBox="1"/>
      </xdr:nvSpPr>
      <xdr:spPr>
        <a:xfrm>
          <a:off x="15798800" y="1068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158464</xdr:rowOff>
    </xdr:from>
    <xdr:to>
      <xdr:col>73</xdr:col>
      <xdr:colOff>44450</xdr:colOff>
      <xdr:row>62</xdr:row>
      <xdr:rowOff>88614</xdr:rowOff>
    </xdr:to>
    <xdr:sp macro="" textlink="">
      <xdr:nvSpPr>
        <xdr:cNvPr id="338" name="楕円 337"/>
        <xdr:cNvSpPr/>
      </xdr:nvSpPr>
      <xdr:spPr>
        <a:xfrm>
          <a:off x="15240000" y="106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73391</xdr:rowOff>
    </xdr:from>
    <xdr:ext cx="762000" cy="259045"/>
    <xdr:sp macro="" textlink="">
      <xdr:nvSpPr>
        <xdr:cNvPr id="339" name="テキスト ボックス 338"/>
        <xdr:cNvSpPr txBox="1"/>
      </xdr:nvSpPr>
      <xdr:spPr>
        <a:xfrm>
          <a:off x="14909800" y="1070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115030</xdr:rowOff>
    </xdr:from>
    <xdr:to>
      <xdr:col>68</xdr:col>
      <xdr:colOff>203200</xdr:colOff>
      <xdr:row>62</xdr:row>
      <xdr:rowOff>45180</xdr:rowOff>
    </xdr:to>
    <xdr:sp macro="" textlink="">
      <xdr:nvSpPr>
        <xdr:cNvPr id="340" name="楕円 339"/>
        <xdr:cNvSpPr/>
      </xdr:nvSpPr>
      <xdr:spPr>
        <a:xfrm>
          <a:off x="143510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29957</xdr:rowOff>
    </xdr:from>
    <xdr:ext cx="762000" cy="259045"/>
    <xdr:sp macro="" textlink="">
      <xdr:nvSpPr>
        <xdr:cNvPr id="341" name="テキスト ボックス 340"/>
        <xdr:cNvSpPr txBox="1"/>
      </xdr:nvSpPr>
      <xdr:spPr>
        <a:xfrm>
          <a:off x="14020800" y="1065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37814</xdr:rowOff>
    </xdr:from>
    <xdr:to>
      <xdr:col>64</xdr:col>
      <xdr:colOff>152400</xdr:colOff>
      <xdr:row>61</xdr:row>
      <xdr:rowOff>139414</xdr:rowOff>
    </xdr:to>
    <xdr:sp macro="" textlink="">
      <xdr:nvSpPr>
        <xdr:cNvPr id="342" name="楕円 341"/>
        <xdr:cNvSpPr/>
      </xdr:nvSpPr>
      <xdr:spPr>
        <a:xfrm>
          <a:off x="134620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124191</xdr:rowOff>
    </xdr:from>
    <xdr:ext cx="762000" cy="259045"/>
    <xdr:sp macro="" textlink="">
      <xdr:nvSpPr>
        <xdr:cNvPr id="343" name="テキスト ボックス 342"/>
        <xdr:cNvSpPr txBox="1"/>
      </xdr:nvSpPr>
      <xdr:spPr>
        <a:xfrm>
          <a:off x="13131800" y="105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年度過疎対策事業債、平成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年度台風災害に係る災害復旧事業債の償還開始等により、昨年度から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ポイント上昇し、類似団体平均比較を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今後も過去の大型事業に充当した過疎対策事業に加え、災害復旧事業の償還が発生して実質公債費比率は上昇していく傾向にあることから、一層将来展望を見据えた健全財政の運営に努める必要がある。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170180</xdr:rowOff>
    </xdr:to>
    <xdr:cxnSp macro="">
      <xdr:nvCxnSpPr>
        <xdr:cNvPr id="374" name="直線コネクタ 373"/>
        <xdr:cNvCxnSpPr/>
      </xdr:nvCxnSpPr>
      <xdr:spPr>
        <a:xfrm>
          <a:off x="16179800" y="726490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42</xdr:row>
      <xdr:rowOff>64008</xdr:rowOff>
    </xdr:to>
    <xdr:cxnSp macro="">
      <xdr:nvCxnSpPr>
        <xdr:cNvPr id="377" name="直線コネクタ 376"/>
        <xdr:cNvCxnSpPr/>
      </xdr:nvCxnSpPr>
      <xdr:spPr>
        <a:xfrm>
          <a:off x="15290800" y="716356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134112</xdr:rowOff>
    </xdr:to>
    <xdr:cxnSp macro="">
      <xdr:nvCxnSpPr>
        <xdr:cNvPr id="380" name="直線コネクタ 379"/>
        <xdr:cNvCxnSpPr/>
      </xdr:nvCxnSpPr>
      <xdr:spPr>
        <a:xfrm>
          <a:off x="14401800" y="70670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37592</xdr:rowOff>
    </xdr:to>
    <xdr:cxnSp macro="">
      <xdr:nvCxnSpPr>
        <xdr:cNvPr id="383" name="直線コネクタ 382"/>
        <xdr:cNvCxnSpPr/>
      </xdr:nvCxnSpPr>
      <xdr:spPr>
        <a:xfrm>
          <a:off x="13512800" y="70477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3" name="楕円 392"/>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94"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5" name="楕円 394"/>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396" name="テキスト ボックス 395"/>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397" name="楕円 396"/>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398" name="テキスト ボックス 397"/>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399" name="楕円 398"/>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00" name="テキスト ボックス 399"/>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138938</xdr:rowOff>
    </xdr:from>
    <xdr:to>
      <xdr:col>64</xdr:col>
      <xdr:colOff>152400</xdr:colOff>
      <xdr:row>41</xdr:row>
      <xdr:rowOff>69088</xdr:rowOff>
    </xdr:to>
    <xdr:sp macro="" textlink="">
      <xdr:nvSpPr>
        <xdr:cNvPr id="401" name="楕円 400"/>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79265</xdr:rowOff>
    </xdr:from>
    <xdr:ext cx="762000" cy="259045"/>
    <xdr:sp macro="" textlink="">
      <xdr:nvSpPr>
        <xdr:cNvPr id="402" name="テキスト ボックス 401"/>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将来負担比率は、決算剰余金の積み立てによる影響等により、充当可能財源等が、将来負担負担額を上回ったことにより、将来負担比率は生じなかった。</a:t>
          </a:r>
        </a:p>
        <a:p>
          <a:r>
            <a:rPr kumimoji="1" lang="ja-JP" altLang="en-US" sz="1300">
              <a:latin typeface="ＭＳ Ｐゴシック" panose="020B0600070205080204" pitchFamily="50" charset="-128"/>
              <a:ea typeface="ＭＳ Ｐゴシック" panose="020B0600070205080204" pitchFamily="50" charset="-128"/>
            </a:rPr>
            <a:t>　台風災害に係る災害復旧事業債の発行により地方債償還額が高水準となっていることから、事業実施の適正化を図り、財政の健全化に努める。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137221</xdr:rowOff>
    </xdr:from>
    <xdr:to>
      <xdr:col>77</xdr:col>
      <xdr:colOff>44450</xdr:colOff>
      <xdr:row>14</xdr:row>
      <xdr:rowOff>142724</xdr:rowOff>
    </xdr:to>
    <xdr:cxnSp macro="">
      <xdr:nvCxnSpPr>
        <xdr:cNvPr id="438" name="直線コネクタ 437"/>
        <xdr:cNvCxnSpPr/>
      </xdr:nvCxnSpPr>
      <xdr:spPr>
        <a:xfrm flipV="1">
          <a:off x="15290800" y="2366071"/>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86421</xdr:rowOff>
    </xdr:from>
    <xdr:to>
      <xdr:col>77</xdr:col>
      <xdr:colOff>95250</xdr:colOff>
      <xdr:row>14</xdr:row>
      <xdr:rowOff>16571</xdr:rowOff>
    </xdr:to>
    <xdr:sp macro="" textlink="">
      <xdr:nvSpPr>
        <xdr:cNvPr id="454" name="楕円 453"/>
        <xdr:cNvSpPr/>
      </xdr:nvSpPr>
      <xdr:spPr>
        <a:xfrm>
          <a:off x="16129000" y="2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1348</xdr:rowOff>
    </xdr:from>
    <xdr:ext cx="736600" cy="259045"/>
    <xdr:sp macro="" textlink="">
      <xdr:nvSpPr>
        <xdr:cNvPr id="455" name="テキスト ボックス 454"/>
        <xdr:cNvSpPr txBox="1"/>
      </xdr:nvSpPr>
      <xdr:spPr>
        <a:xfrm>
          <a:off x="15798800" y="2401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91924</xdr:rowOff>
    </xdr:from>
    <xdr:to>
      <xdr:col>73</xdr:col>
      <xdr:colOff>44450</xdr:colOff>
      <xdr:row>15</xdr:row>
      <xdr:rowOff>22074</xdr:rowOff>
    </xdr:to>
    <xdr:sp macro="" textlink="">
      <xdr:nvSpPr>
        <xdr:cNvPr id="456" name="楕円 455"/>
        <xdr:cNvSpPr/>
      </xdr:nvSpPr>
      <xdr:spPr>
        <a:xfrm>
          <a:off x="15240000" y="24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6851</xdr:rowOff>
    </xdr:from>
    <xdr:ext cx="762000" cy="259045"/>
    <xdr:sp macro="" textlink="">
      <xdr:nvSpPr>
        <xdr:cNvPr id="457" name="テキスト ボックス 456"/>
        <xdr:cNvSpPr txBox="1"/>
      </xdr:nvSpPr>
      <xdr:spPr>
        <a:xfrm>
          <a:off x="14909800" y="257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ポイント下回っている。前年度比増の要因は、職員数の増によるもの。引き続き、適正な定員管理による経費の削減に努める。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53848</xdr:rowOff>
    </xdr:to>
    <xdr:cxnSp macro="">
      <xdr:nvCxnSpPr>
        <xdr:cNvPr id="64" name="直線コネクタ 63"/>
        <xdr:cNvCxnSpPr/>
      </xdr:nvCxnSpPr>
      <xdr:spPr>
        <a:xfrm>
          <a:off x="3987800" y="6203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30988</xdr:rowOff>
    </xdr:to>
    <xdr:cxnSp macro="">
      <xdr:nvCxnSpPr>
        <xdr:cNvPr id="67" name="直線コネクタ 66"/>
        <xdr:cNvCxnSpPr/>
      </xdr:nvCxnSpPr>
      <xdr:spPr>
        <a:xfrm>
          <a:off x="3098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21844</xdr:rowOff>
    </xdr:to>
    <xdr:cxnSp macro="">
      <xdr:nvCxnSpPr>
        <xdr:cNvPr id="70" name="直線コネクタ 69"/>
        <xdr:cNvCxnSpPr/>
      </xdr:nvCxnSpPr>
      <xdr:spPr>
        <a:xfrm>
          <a:off x="2209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40132</xdr:rowOff>
    </xdr:to>
    <xdr:cxnSp macro="">
      <xdr:nvCxnSpPr>
        <xdr:cNvPr id="73" name="直線コネクタ 72"/>
        <xdr:cNvCxnSpPr/>
      </xdr:nvCxnSpPr>
      <xdr:spPr>
        <a:xfrm flipV="1">
          <a:off x="1320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前年度から経常収支比率が減少した要因は、台風災害に係る廃棄物処理業務の皆減等によるもの。引き続き経常経費の削減に努める。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122428</xdr:rowOff>
    </xdr:to>
    <xdr:cxnSp macro="">
      <xdr:nvCxnSpPr>
        <xdr:cNvPr id="122" name="直線コネクタ 121"/>
        <xdr:cNvCxnSpPr/>
      </xdr:nvCxnSpPr>
      <xdr:spPr>
        <a:xfrm flipV="1">
          <a:off x="15671800" y="27879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122428</xdr:rowOff>
    </xdr:to>
    <xdr:cxnSp macro="">
      <xdr:nvCxnSpPr>
        <xdr:cNvPr id="125" name="直線コネクタ 124"/>
        <xdr:cNvCxnSpPr/>
      </xdr:nvCxnSpPr>
      <xdr:spPr>
        <a:xfrm>
          <a:off x="14782800" y="2797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67564</xdr:rowOff>
    </xdr:to>
    <xdr:cxnSp macro="">
      <xdr:nvCxnSpPr>
        <xdr:cNvPr id="128" name="直線コネクタ 127"/>
        <xdr:cNvCxnSpPr/>
      </xdr:nvCxnSpPr>
      <xdr:spPr>
        <a:xfrm flipV="1">
          <a:off x="13893800" y="2797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67564</xdr:rowOff>
    </xdr:to>
    <xdr:cxnSp macro="">
      <xdr:nvCxnSpPr>
        <xdr:cNvPr id="131" name="直線コネクタ 130"/>
        <xdr:cNvCxnSpPr/>
      </xdr:nvCxnSpPr>
      <xdr:spPr>
        <a:xfrm>
          <a:off x="13004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1" name="楕円 140"/>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2"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xdr:rowOff>
    </xdr:from>
    <xdr:to>
      <xdr:col>74</xdr:col>
      <xdr:colOff>31750</xdr:colOff>
      <xdr:row>16</xdr:row>
      <xdr:rowOff>104648</xdr:rowOff>
    </xdr:to>
    <xdr:sp macro="" textlink="">
      <xdr:nvSpPr>
        <xdr:cNvPr id="145" name="楕円 144"/>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114825</xdr:rowOff>
    </xdr:from>
    <xdr:ext cx="762000" cy="259045"/>
    <xdr:sp macro="" textlink="">
      <xdr:nvSpPr>
        <xdr:cNvPr id="146" name="テキスト ボックス 145"/>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7" name="楕円 146"/>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8" name="テキスト ボックス 147"/>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49" name="楕円 148"/>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0" name="テキスト ボックス 149"/>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ポイント下回った。児童手当の減等により、今後も扶助費の大幅な増加はない見込みである。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72572</xdr:rowOff>
    </xdr:to>
    <xdr:cxnSp macro="">
      <xdr:nvCxnSpPr>
        <xdr:cNvPr id="184" name="直線コネクタ 183"/>
        <xdr:cNvCxnSpPr/>
      </xdr:nvCxnSpPr>
      <xdr:spPr>
        <a:xfrm>
          <a:off x="3987800" y="9319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55</xdr:row>
      <xdr:rowOff>31750</xdr:rowOff>
    </xdr:to>
    <xdr:cxnSp macro="">
      <xdr:nvCxnSpPr>
        <xdr:cNvPr id="187" name="直線コネクタ 186"/>
        <xdr:cNvCxnSpPr/>
      </xdr:nvCxnSpPr>
      <xdr:spPr>
        <a:xfrm flipV="1">
          <a:off x="3098800" y="9319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55</xdr:row>
      <xdr:rowOff>31750</xdr:rowOff>
    </xdr:to>
    <xdr:cxnSp macro="">
      <xdr:nvCxnSpPr>
        <xdr:cNvPr id="190" name="直線コネクタ 189"/>
        <xdr:cNvCxnSpPr/>
      </xdr:nvCxnSpPr>
      <xdr:spPr>
        <a:xfrm>
          <a:off x="2209800" y="9363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159657</xdr:rowOff>
    </xdr:to>
    <xdr:cxnSp macro="">
      <xdr:nvCxnSpPr>
        <xdr:cNvPr id="193" name="直線コネクタ 192"/>
        <xdr:cNvCxnSpPr/>
      </xdr:nvCxnSpPr>
      <xdr:spPr>
        <a:xfrm flipV="1">
          <a:off x="1320800" y="9363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3" name="楕円 202"/>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04" name="扶助費該当値テキスト"/>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09" name="楕円 208"/>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0" name="テキスト ボックス 20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要因としては、公営企業会計において、施設整備に伴う公債費繰出が増額していることが挙げられる。</a:t>
          </a:r>
        </a:p>
        <a:p>
          <a:r>
            <a:rPr kumimoji="1" lang="ja-JP" altLang="en-US" sz="1300">
              <a:latin typeface="ＭＳ Ｐゴシック" panose="020B0600070205080204" pitchFamily="50" charset="-128"/>
              <a:ea typeface="ＭＳ Ｐゴシック" panose="020B0600070205080204" pitchFamily="50" charset="-128"/>
            </a:rPr>
            <a:t>　公営企業会計においては、独立採算の原則に立ち返り、料金の値上げの検討を推進するなどし、普通会計の負担額を減らしていくよう努める。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41275</xdr:rowOff>
    </xdr:to>
    <xdr:cxnSp macro="">
      <xdr:nvCxnSpPr>
        <xdr:cNvPr id="240" name="直線コネクタ 239"/>
        <xdr:cNvCxnSpPr/>
      </xdr:nvCxnSpPr>
      <xdr:spPr>
        <a:xfrm>
          <a:off x="15671800" y="1002538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81280</xdr:rowOff>
    </xdr:to>
    <xdr:cxnSp macro="">
      <xdr:nvCxnSpPr>
        <xdr:cNvPr id="243" name="直線コネクタ 242"/>
        <xdr:cNvCxnSpPr/>
      </xdr:nvCxnSpPr>
      <xdr:spPr>
        <a:xfrm>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58420</xdr:rowOff>
    </xdr:to>
    <xdr:cxnSp macro="">
      <xdr:nvCxnSpPr>
        <xdr:cNvPr id="246" name="直線コネクタ 245"/>
        <xdr:cNvCxnSpPr/>
      </xdr:nvCxnSpPr>
      <xdr:spPr>
        <a:xfrm>
          <a:off x="13893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104140</xdr:rowOff>
    </xdr:to>
    <xdr:cxnSp macro="">
      <xdr:nvCxnSpPr>
        <xdr:cNvPr id="249" name="直線コネクタ 248"/>
        <xdr:cNvCxnSpPr/>
      </xdr:nvCxnSpPr>
      <xdr:spPr>
        <a:xfrm flipV="1">
          <a:off x="13004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161925</xdr:rowOff>
    </xdr:from>
    <xdr:to>
      <xdr:col>82</xdr:col>
      <xdr:colOff>158750</xdr:colOff>
      <xdr:row>59</xdr:row>
      <xdr:rowOff>92075</xdr:rowOff>
    </xdr:to>
    <xdr:sp macro="" textlink="">
      <xdr:nvSpPr>
        <xdr:cNvPr id="259" name="楕円 258"/>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134002</xdr:rowOff>
    </xdr:from>
    <xdr:ext cx="762000" cy="259045"/>
    <xdr:sp macro="" textlink="">
      <xdr:nvSpPr>
        <xdr:cNvPr id="260" name="その他該当値テキスト"/>
        <xdr:cNvSpPr txBox="1"/>
      </xdr:nvSpPr>
      <xdr:spPr>
        <a:xfrm>
          <a:off x="16598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1" name="楕円 260"/>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2" name="テキスト ボックス 261"/>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3" name="楕円 262"/>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64" name="テキスト ボックス 263"/>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5" name="楕円 264"/>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66" name="テキスト ボックス 265"/>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67" name="楕円 266"/>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68" name="テキスト ボックス 267"/>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ポイント増加したが、類似団体平均比較を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今後も介護予防の推進等による社会保障関係経費の抑制や、補助金の見直し等により経費の縮減に努める。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35</xdr:row>
      <xdr:rowOff>170434</xdr:rowOff>
    </xdr:to>
    <xdr:cxnSp macro="">
      <xdr:nvCxnSpPr>
        <xdr:cNvPr id="298" name="直線コネクタ 297"/>
        <xdr:cNvCxnSpPr/>
      </xdr:nvCxnSpPr>
      <xdr:spPr>
        <a:xfrm>
          <a:off x="15671800" y="6162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01" name="直線コネクタ 300"/>
        <xdr:cNvCxnSpPr/>
      </xdr:nvCxnSpPr>
      <xdr:spPr>
        <a:xfrm>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12700</xdr:rowOff>
    </xdr:to>
    <xdr:cxnSp macro="">
      <xdr:nvCxnSpPr>
        <xdr:cNvPr id="304" name="直線コネクタ 303"/>
        <xdr:cNvCxnSpPr/>
      </xdr:nvCxnSpPr>
      <xdr:spPr>
        <a:xfrm flipV="1">
          <a:off x="13893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49276</xdr:rowOff>
    </xdr:to>
    <xdr:cxnSp macro="">
      <xdr:nvCxnSpPr>
        <xdr:cNvPr id="307" name="直線コネクタ 306"/>
        <xdr:cNvCxnSpPr/>
      </xdr:nvCxnSpPr>
      <xdr:spPr>
        <a:xfrm flipV="1">
          <a:off x="13004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17" name="楕円 316"/>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18"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19" name="楕円 318"/>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0" name="テキスト ボックス 319"/>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1" name="楕円 320"/>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2" name="テキスト ボックス 321"/>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3" name="楕円 32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4" name="テキスト ボックス 32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5" name="楕円 324"/>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6" name="テキスト ボックス 325"/>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上回っている。これは、据置期間満了による過疎対策事業債、災害復旧事業債の元金償還額の増加による経常経費充当一般財源の増が影響している。今後も、据置期間満了に伴い償還開始となる地方債や、台風災害による災害復旧事業債の新規発行により元利償還金が上増加する見込みのため、計画的な借入や償還に努め公債費を削減する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78994</xdr:rowOff>
    </xdr:from>
    <xdr:to>
      <xdr:col>24</xdr:col>
      <xdr:colOff>25400</xdr:colOff>
      <xdr:row>81</xdr:row>
      <xdr:rowOff>110998</xdr:rowOff>
    </xdr:to>
    <xdr:cxnSp macro="">
      <xdr:nvCxnSpPr>
        <xdr:cNvPr id="356" name="直線コネクタ 355"/>
        <xdr:cNvCxnSpPr/>
      </xdr:nvCxnSpPr>
      <xdr:spPr>
        <a:xfrm>
          <a:off x="3987800" y="139664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81</xdr:row>
      <xdr:rowOff>78994</xdr:rowOff>
    </xdr:to>
    <xdr:cxnSp macro="">
      <xdr:nvCxnSpPr>
        <xdr:cNvPr id="359" name="直線コネクタ 358"/>
        <xdr:cNvCxnSpPr/>
      </xdr:nvCxnSpPr>
      <xdr:spPr>
        <a:xfrm>
          <a:off x="3098800" y="13705839"/>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161289</xdr:rowOff>
    </xdr:to>
    <xdr:cxnSp macro="">
      <xdr:nvCxnSpPr>
        <xdr:cNvPr id="362" name="直線コネクタ 361"/>
        <xdr:cNvCxnSpPr/>
      </xdr:nvCxnSpPr>
      <xdr:spPr>
        <a:xfrm>
          <a:off x="2209800" y="135503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136144</xdr:rowOff>
    </xdr:from>
    <xdr:to>
      <xdr:col>11</xdr:col>
      <xdr:colOff>9525</xdr:colOff>
      <xdr:row>79</xdr:row>
      <xdr:rowOff>5842</xdr:rowOff>
    </xdr:to>
    <xdr:cxnSp macro="">
      <xdr:nvCxnSpPr>
        <xdr:cNvPr id="365" name="直線コネクタ 364"/>
        <xdr:cNvCxnSpPr/>
      </xdr:nvCxnSpPr>
      <xdr:spPr>
        <a:xfrm>
          <a:off x="1320800" y="13509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60198</xdr:rowOff>
    </xdr:from>
    <xdr:to>
      <xdr:col>24</xdr:col>
      <xdr:colOff>76200</xdr:colOff>
      <xdr:row>81</xdr:row>
      <xdr:rowOff>161798</xdr:rowOff>
    </xdr:to>
    <xdr:sp macro="" textlink="">
      <xdr:nvSpPr>
        <xdr:cNvPr id="375" name="楕円 374"/>
        <xdr:cNvSpPr/>
      </xdr:nvSpPr>
      <xdr:spPr>
        <a:xfrm>
          <a:off x="4775200" y="139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140225</xdr:rowOff>
    </xdr:from>
    <xdr:ext cx="762000" cy="259045"/>
    <xdr:sp macro="" textlink="">
      <xdr:nvSpPr>
        <xdr:cNvPr id="376" name="公債費該当値テキスト"/>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28194</xdr:rowOff>
    </xdr:from>
    <xdr:to>
      <xdr:col>20</xdr:col>
      <xdr:colOff>38100</xdr:colOff>
      <xdr:row>81</xdr:row>
      <xdr:rowOff>129794</xdr:rowOff>
    </xdr:to>
    <xdr:sp macro="" textlink="">
      <xdr:nvSpPr>
        <xdr:cNvPr id="377" name="楕円 376"/>
        <xdr:cNvSpPr/>
      </xdr:nvSpPr>
      <xdr:spPr>
        <a:xfrm>
          <a:off x="3937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114571</xdr:rowOff>
    </xdr:from>
    <xdr:ext cx="736600" cy="259045"/>
    <xdr:sp macro="" textlink="">
      <xdr:nvSpPr>
        <xdr:cNvPr id="378" name="テキスト ボックス 377"/>
        <xdr:cNvSpPr txBox="1"/>
      </xdr:nvSpPr>
      <xdr:spPr>
        <a:xfrm>
          <a:off x="3606800" y="1400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79" name="楕円 378"/>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80" name="テキスト ボックス 379"/>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81" name="楕円 380"/>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82" name="テキスト ボックス 381"/>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83" name="楕円 382"/>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84" name="テキスト ボックス 383"/>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以降、増加傾向にあることから、多角的に経費の圧縮に努め、財政の弾力性が低下しないよう努めていく。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134620</xdr:rowOff>
    </xdr:from>
    <xdr:to>
      <xdr:col>82</xdr:col>
      <xdr:colOff>107950</xdr:colOff>
      <xdr:row>75</xdr:row>
      <xdr:rowOff>16510</xdr:rowOff>
    </xdr:to>
    <xdr:cxnSp macro="">
      <xdr:nvCxnSpPr>
        <xdr:cNvPr id="417" name="直線コネクタ 416"/>
        <xdr:cNvCxnSpPr/>
      </xdr:nvCxnSpPr>
      <xdr:spPr>
        <a:xfrm>
          <a:off x="15671800" y="12821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74</xdr:row>
      <xdr:rowOff>134620</xdr:rowOff>
    </xdr:to>
    <xdr:cxnSp macro="">
      <xdr:nvCxnSpPr>
        <xdr:cNvPr id="420" name="直線コネクタ 419"/>
        <xdr:cNvCxnSpPr/>
      </xdr:nvCxnSpPr>
      <xdr:spPr>
        <a:xfrm>
          <a:off x="14782800" y="12783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73660</xdr:rowOff>
    </xdr:from>
    <xdr:to>
      <xdr:col>73</xdr:col>
      <xdr:colOff>180975</xdr:colOff>
      <xdr:row>74</xdr:row>
      <xdr:rowOff>96520</xdr:rowOff>
    </xdr:to>
    <xdr:cxnSp macro="">
      <xdr:nvCxnSpPr>
        <xdr:cNvPr id="423" name="直線コネクタ 422"/>
        <xdr:cNvCxnSpPr/>
      </xdr:nvCxnSpPr>
      <xdr:spPr>
        <a:xfrm>
          <a:off x="13893800" y="1276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75</xdr:row>
      <xdr:rowOff>1270</xdr:rowOff>
    </xdr:to>
    <xdr:cxnSp macro="">
      <xdr:nvCxnSpPr>
        <xdr:cNvPr id="426" name="直線コネクタ 425"/>
        <xdr:cNvCxnSpPr/>
      </xdr:nvCxnSpPr>
      <xdr:spPr>
        <a:xfrm flipV="1">
          <a:off x="13004800" y="12760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36" name="楕円 435"/>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153687</xdr:rowOff>
    </xdr:from>
    <xdr:ext cx="762000" cy="259045"/>
    <xdr:sp macro="" textlink="">
      <xdr:nvSpPr>
        <xdr:cNvPr id="437"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83820</xdr:rowOff>
    </xdr:from>
    <xdr:to>
      <xdr:col>78</xdr:col>
      <xdr:colOff>120650</xdr:colOff>
      <xdr:row>75</xdr:row>
      <xdr:rowOff>13970</xdr:rowOff>
    </xdr:to>
    <xdr:sp macro="" textlink="">
      <xdr:nvSpPr>
        <xdr:cNvPr id="438" name="楕円 437"/>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24147</xdr:rowOff>
    </xdr:from>
    <xdr:ext cx="736600" cy="259045"/>
    <xdr:sp macro="" textlink="">
      <xdr:nvSpPr>
        <xdr:cNvPr id="439" name="テキスト ボックス 438"/>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40" name="楕円 439"/>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157497</xdr:rowOff>
    </xdr:from>
    <xdr:ext cx="762000" cy="259045"/>
    <xdr:sp macro="" textlink="">
      <xdr:nvSpPr>
        <xdr:cNvPr id="441" name="テキスト ボックス 440"/>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22860</xdr:rowOff>
    </xdr:from>
    <xdr:to>
      <xdr:col>69</xdr:col>
      <xdr:colOff>142875</xdr:colOff>
      <xdr:row>74</xdr:row>
      <xdr:rowOff>124460</xdr:rowOff>
    </xdr:to>
    <xdr:sp macro="" textlink="">
      <xdr:nvSpPr>
        <xdr:cNvPr id="442" name="楕円 441"/>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43" name="テキスト ボックス 442"/>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4" name="楕円 443"/>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45" name="テキスト ボックス 444"/>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24189</xdr:rowOff>
    </xdr:from>
    <xdr:to>
      <xdr:col>29</xdr:col>
      <xdr:colOff>127000</xdr:colOff>
      <xdr:row>16</xdr:row>
      <xdr:rowOff>58336</xdr:rowOff>
    </xdr:to>
    <xdr:cxnSp macro="">
      <xdr:nvCxnSpPr>
        <xdr:cNvPr id="46" name="直線コネクタ 45"/>
        <xdr:cNvCxnSpPr/>
      </xdr:nvCxnSpPr>
      <xdr:spPr bwMode="auto">
        <a:xfrm flipV="1">
          <a:off x="5003800" y="2815014"/>
          <a:ext cx="647700" cy="3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58336</xdr:rowOff>
    </xdr:from>
    <xdr:to>
      <xdr:col>26</xdr:col>
      <xdr:colOff>50800</xdr:colOff>
      <xdr:row>16</xdr:row>
      <xdr:rowOff>79659</xdr:rowOff>
    </xdr:to>
    <xdr:cxnSp macro="">
      <xdr:nvCxnSpPr>
        <xdr:cNvPr id="49" name="直線コネクタ 48"/>
        <xdr:cNvCxnSpPr/>
      </xdr:nvCxnSpPr>
      <xdr:spPr bwMode="auto">
        <a:xfrm flipV="1">
          <a:off x="4305300" y="2849161"/>
          <a:ext cx="698500" cy="2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79659</xdr:rowOff>
    </xdr:from>
    <xdr:to>
      <xdr:col>22</xdr:col>
      <xdr:colOff>114300</xdr:colOff>
      <xdr:row>16</xdr:row>
      <xdr:rowOff>137317</xdr:rowOff>
    </xdr:to>
    <xdr:cxnSp macro="">
      <xdr:nvCxnSpPr>
        <xdr:cNvPr id="52" name="直線コネクタ 51"/>
        <xdr:cNvCxnSpPr/>
      </xdr:nvCxnSpPr>
      <xdr:spPr bwMode="auto">
        <a:xfrm flipV="1">
          <a:off x="3606800" y="2870484"/>
          <a:ext cx="698500" cy="5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137317</xdr:rowOff>
    </xdr:from>
    <xdr:to>
      <xdr:col>18</xdr:col>
      <xdr:colOff>177800</xdr:colOff>
      <xdr:row>16</xdr:row>
      <xdr:rowOff>149182</xdr:rowOff>
    </xdr:to>
    <xdr:cxnSp macro="">
      <xdr:nvCxnSpPr>
        <xdr:cNvPr id="55" name="直線コネクタ 54"/>
        <xdr:cNvCxnSpPr/>
      </xdr:nvCxnSpPr>
      <xdr:spPr bwMode="auto">
        <a:xfrm flipV="1">
          <a:off x="2908300" y="2928142"/>
          <a:ext cx="698500" cy="1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144839</xdr:rowOff>
    </xdr:from>
    <xdr:to>
      <xdr:col>29</xdr:col>
      <xdr:colOff>177800</xdr:colOff>
      <xdr:row>16</xdr:row>
      <xdr:rowOff>74989</xdr:rowOff>
    </xdr:to>
    <xdr:sp macro="" textlink="">
      <xdr:nvSpPr>
        <xdr:cNvPr id="65" name="楕円 64"/>
        <xdr:cNvSpPr/>
      </xdr:nvSpPr>
      <xdr:spPr bwMode="auto">
        <a:xfrm>
          <a:off x="5600700" y="276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161366</xdr:rowOff>
    </xdr:from>
    <xdr:ext cx="762000" cy="259045"/>
    <xdr:sp macro="" textlink="">
      <xdr:nvSpPr>
        <xdr:cNvPr id="66" name="人口1人当たり決算額の推移該当値テキスト130"/>
        <xdr:cNvSpPr txBox="1"/>
      </xdr:nvSpPr>
      <xdr:spPr>
        <a:xfrm>
          <a:off x="5740400" y="260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7536</xdr:rowOff>
    </xdr:from>
    <xdr:to>
      <xdr:col>26</xdr:col>
      <xdr:colOff>101600</xdr:colOff>
      <xdr:row>16</xdr:row>
      <xdr:rowOff>109136</xdr:rowOff>
    </xdr:to>
    <xdr:sp macro="" textlink="">
      <xdr:nvSpPr>
        <xdr:cNvPr id="67" name="楕円 66"/>
        <xdr:cNvSpPr/>
      </xdr:nvSpPr>
      <xdr:spPr bwMode="auto">
        <a:xfrm>
          <a:off x="4953000" y="279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119313</xdr:rowOff>
    </xdr:from>
    <xdr:ext cx="736600" cy="259045"/>
    <xdr:sp macro="" textlink="">
      <xdr:nvSpPr>
        <xdr:cNvPr id="68" name="テキスト ボックス 67"/>
        <xdr:cNvSpPr txBox="1"/>
      </xdr:nvSpPr>
      <xdr:spPr>
        <a:xfrm>
          <a:off x="4622800" y="2567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28859</xdr:rowOff>
    </xdr:from>
    <xdr:to>
      <xdr:col>22</xdr:col>
      <xdr:colOff>165100</xdr:colOff>
      <xdr:row>16</xdr:row>
      <xdr:rowOff>130459</xdr:rowOff>
    </xdr:to>
    <xdr:sp macro="" textlink="">
      <xdr:nvSpPr>
        <xdr:cNvPr id="69" name="楕円 68"/>
        <xdr:cNvSpPr/>
      </xdr:nvSpPr>
      <xdr:spPr bwMode="auto">
        <a:xfrm>
          <a:off x="4254500" y="281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140636</xdr:rowOff>
    </xdr:from>
    <xdr:ext cx="762000" cy="259045"/>
    <xdr:sp macro="" textlink="">
      <xdr:nvSpPr>
        <xdr:cNvPr id="70" name="テキスト ボックス 69"/>
        <xdr:cNvSpPr txBox="1"/>
      </xdr:nvSpPr>
      <xdr:spPr>
        <a:xfrm>
          <a:off x="3924300" y="258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86517</xdr:rowOff>
    </xdr:from>
    <xdr:to>
      <xdr:col>19</xdr:col>
      <xdr:colOff>38100</xdr:colOff>
      <xdr:row>17</xdr:row>
      <xdr:rowOff>16667</xdr:rowOff>
    </xdr:to>
    <xdr:sp macro="" textlink="">
      <xdr:nvSpPr>
        <xdr:cNvPr id="71" name="楕円 70"/>
        <xdr:cNvSpPr/>
      </xdr:nvSpPr>
      <xdr:spPr bwMode="auto">
        <a:xfrm>
          <a:off x="3556000" y="287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26844</xdr:rowOff>
    </xdr:from>
    <xdr:ext cx="762000" cy="259045"/>
    <xdr:sp macro="" textlink="">
      <xdr:nvSpPr>
        <xdr:cNvPr id="72" name="テキスト ボックス 71"/>
        <xdr:cNvSpPr txBox="1"/>
      </xdr:nvSpPr>
      <xdr:spPr>
        <a:xfrm>
          <a:off x="3225800" y="264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98382</xdr:rowOff>
    </xdr:from>
    <xdr:to>
      <xdr:col>15</xdr:col>
      <xdr:colOff>101600</xdr:colOff>
      <xdr:row>17</xdr:row>
      <xdr:rowOff>28532</xdr:rowOff>
    </xdr:to>
    <xdr:sp macro="" textlink="">
      <xdr:nvSpPr>
        <xdr:cNvPr id="73" name="楕円 72"/>
        <xdr:cNvSpPr/>
      </xdr:nvSpPr>
      <xdr:spPr bwMode="auto">
        <a:xfrm>
          <a:off x="2857500" y="288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38709</xdr:rowOff>
    </xdr:from>
    <xdr:ext cx="762000" cy="259045"/>
    <xdr:sp macro="" textlink="">
      <xdr:nvSpPr>
        <xdr:cNvPr id="74" name="テキスト ボックス 73"/>
        <xdr:cNvSpPr txBox="1"/>
      </xdr:nvSpPr>
      <xdr:spPr>
        <a:xfrm>
          <a:off x="2527300" y="26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29819</xdr:rowOff>
    </xdr:from>
    <xdr:to>
      <xdr:col>29</xdr:col>
      <xdr:colOff>127000</xdr:colOff>
      <xdr:row>34</xdr:row>
      <xdr:rowOff>184226</xdr:rowOff>
    </xdr:to>
    <xdr:cxnSp macro="">
      <xdr:nvCxnSpPr>
        <xdr:cNvPr id="107" name="直線コネクタ 106"/>
        <xdr:cNvCxnSpPr/>
      </xdr:nvCxnSpPr>
      <xdr:spPr bwMode="auto">
        <a:xfrm flipV="1">
          <a:off x="5003800" y="6297269"/>
          <a:ext cx="647700" cy="1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184226</xdr:rowOff>
    </xdr:from>
    <xdr:to>
      <xdr:col>26</xdr:col>
      <xdr:colOff>50800</xdr:colOff>
      <xdr:row>34</xdr:row>
      <xdr:rowOff>185319</xdr:rowOff>
    </xdr:to>
    <xdr:cxnSp macro="">
      <xdr:nvCxnSpPr>
        <xdr:cNvPr id="110" name="直線コネクタ 109"/>
        <xdr:cNvCxnSpPr/>
      </xdr:nvCxnSpPr>
      <xdr:spPr bwMode="auto">
        <a:xfrm flipV="1">
          <a:off x="4305300" y="6451676"/>
          <a:ext cx="698500" cy="1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185319</xdr:rowOff>
    </xdr:from>
    <xdr:to>
      <xdr:col>22</xdr:col>
      <xdr:colOff>114300</xdr:colOff>
      <xdr:row>35</xdr:row>
      <xdr:rowOff>120294</xdr:rowOff>
    </xdr:to>
    <xdr:cxnSp macro="">
      <xdr:nvCxnSpPr>
        <xdr:cNvPr id="113" name="直線コネクタ 112"/>
        <xdr:cNvCxnSpPr/>
      </xdr:nvCxnSpPr>
      <xdr:spPr bwMode="auto">
        <a:xfrm flipV="1">
          <a:off x="3606800" y="6452769"/>
          <a:ext cx="698500" cy="27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120294</xdr:rowOff>
    </xdr:from>
    <xdr:to>
      <xdr:col>18</xdr:col>
      <xdr:colOff>177800</xdr:colOff>
      <xdr:row>35</xdr:row>
      <xdr:rowOff>201016</xdr:rowOff>
    </xdr:to>
    <xdr:cxnSp macro="">
      <xdr:nvCxnSpPr>
        <xdr:cNvPr id="116" name="直線コネクタ 115"/>
        <xdr:cNvCxnSpPr/>
      </xdr:nvCxnSpPr>
      <xdr:spPr bwMode="auto">
        <a:xfrm flipV="1">
          <a:off x="2908300" y="6730644"/>
          <a:ext cx="698500" cy="80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321919</xdr:rowOff>
    </xdr:from>
    <xdr:to>
      <xdr:col>29</xdr:col>
      <xdr:colOff>177800</xdr:colOff>
      <xdr:row>34</xdr:row>
      <xdr:rowOff>80619</xdr:rowOff>
    </xdr:to>
    <xdr:sp macro="" textlink="">
      <xdr:nvSpPr>
        <xdr:cNvPr id="126" name="楕円 125"/>
        <xdr:cNvSpPr/>
      </xdr:nvSpPr>
      <xdr:spPr bwMode="auto">
        <a:xfrm>
          <a:off x="5600700" y="62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230496</xdr:rowOff>
    </xdr:from>
    <xdr:ext cx="762000" cy="259045"/>
    <xdr:sp macro="" textlink="">
      <xdr:nvSpPr>
        <xdr:cNvPr id="127" name="人口1人当たり決算額の推移該当値テキスト445"/>
        <xdr:cNvSpPr txBox="1"/>
      </xdr:nvSpPr>
      <xdr:spPr>
        <a:xfrm>
          <a:off x="5740400" y="615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133426</xdr:rowOff>
    </xdr:from>
    <xdr:to>
      <xdr:col>26</xdr:col>
      <xdr:colOff>101600</xdr:colOff>
      <xdr:row>34</xdr:row>
      <xdr:rowOff>235026</xdr:rowOff>
    </xdr:to>
    <xdr:sp macro="" textlink="">
      <xdr:nvSpPr>
        <xdr:cNvPr id="128" name="楕円 127"/>
        <xdr:cNvSpPr/>
      </xdr:nvSpPr>
      <xdr:spPr bwMode="auto">
        <a:xfrm>
          <a:off x="4953000" y="640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245203</xdr:rowOff>
    </xdr:from>
    <xdr:ext cx="736600" cy="259045"/>
    <xdr:sp macro="" textlink="">
      <xdr:nvSpPr>
        <xdr:cNvPr id="129" name="テキスト ボックス 128"/>
        <xdr:cNvSpPr txBox="1"/>
      </xdr:nvSpPr>
      <xdr:spPr>
        <a:xfrm>
          <a:off x="4622800" y="616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134519</xdr:rowOff>
    </xdr:from>
    <xdr:to>
      <xdr:col>22</xdr:col>
      <xdr:colOff>165100</xdr:colOff>
      <xdr:row>34</xdr:row>
      <xdr:rowOff>236119</xdr:rowOff>
    </xdr:to>
    <xdr:sp macro="" textlink="">
      <xdr:nvSpPr>
        <xdr:cNvPr id="130" name="楕円 129"/>
        <xdr:cNvSpPr/>
      </xdr:nvSpPr>
      <xdr:spPr bwMode="auto">
        <a:xfrm>
          <a:off x="4254500" y="640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246296</xdr:rowOff>
    </xdr:from>
    <xdr:ext cx="762000" cy="259045"/>
    <xdr:sp macro="" textlink="">
      <xdr:nvSpPr>
        <xdr:cNvPr id="131" name="テキスト ボックス 130"/>
        <xdr:cNvSpPr txBox="1"/>
      </xdr:nvSpPr>
      <xdr:spPr>
        <a:xfrm>
          <a:off x="3924300" y="617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69494</xdr:rowOff>
    </xdr:from>
    <xdr:to>
      <xdr:col>19</xdr:col>
      <xdr:colOff>38100</xdr:colOff>
      <xdr:row>35</xdr:row>
      <xdr:rowOff>171094</xdr:rowOff>
    </xdr:to>
    <xdr:sp macro="" textlink="">
      <xdr:nvSpPr>
        <xdr:cNvPr id="132" name="楕円 131"/>
        <xdr:cNvSpPr/>
      </xdr:nvSpPr>
      <xdr:spPr bwMode="auto">
        <a:xfrm>
          <a:off x="3556000" y="667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155871</xdr:rowOff>
    </xdr:from>
    <xdr:ext cx="762000" cy="259045"/>
    <xdr:sp macro="" textlink="">
      <xdr:nvSpPr>
        <xdr:cNvPr id="133" name="テキスト ボックス 132"/>
        <xdr:cNvSpPr txBox="1"/>
      </xdr:nvSpPr>
      <xdr:spPr>
        <a:xfrm>
          <a:off x="3225800" y="67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150216</xdr:rowOff>
    </xdr:from>
    <xdr:to>
      <xdr:col>15</xdr:col>
      <xdr:colOff>101600</xdr:colOff>
      <xdr:row>35</xdr:row>
      <xdr:rowOff>251816</xdr:rowOff>
    </xdr:to>
    <xdr:sp macro="" textlink="">
      <xdr:nvSpPr>
        <xdr:cNvPr id="134" name="楕円 133"/>
        <xdr:cNvSpPr/>
      </xdr:nvSpPr>
      <xdr:spPr bwMode="auto">
        <a:xfrm>
          <a:off x="2857500" y="676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236593</xdr:rowOff>
    </xdr:from>
    <xdr:ext cx="762000" cy="259045"/>
    <xdr:sp macro="" textlink="">
      <xdr:nvSpPr>
        <xdr:cNvPr id="135" name="テキスト ボックス 134"/>
        <xdr:cNvSpPr txBox="1"/>
      </xdr:nvSpPr>
      <xdr:spPr>
        <a:xfrm>
          <a:off x="2527300" y="68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29774</xdr:rowOff>
    </xdr:from>
    <xdr:to>
      <xdr:col>24</xdr:col>
      <xdr:colOff>63500</xdr:colOff>
      <xdr:row>35</xdr:row>
      <xdr:rowOff>109342</xdr:rowOff>
    </xdr:to>
    <xdr:cxnSp macro="">
      <xdr:nvCxnSpPr>
        <xdr:cNvPr id="61" name="直線コネクタ 60"/>
        <xdr:cNvCxnSpPr/>
      </xdr:nvCxnSpPr>
      <xdr:spPr>
        <a:xfrm flipV="1">
          <a:off x="3797300" y="6030524"/>
          <a:ext cx="838200" cy="7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109342</xdr:rowOff>
    </xdr:from>
    <xdr:to>
      <xdr:col>19</xdr:col>
      <xdr:colOff>177800</xdr:colOff>
      <xdr:row>35</xdr:row>
      <xdr:rowOff>151610</xdr:rowOff>
    </xdr:to>
    <xdr:cxnSp macro="">
      <xdr:nvCxnSpPr>
        <xdr:cNvPr id="64" name="直線コネクタ 63"/>
        <xdr:cNvCxnSpPr/>
      </xdr:nvCxnSpPr>
      <xdr:spPr>
        <a:xfrm flipV="1">
          <a:off x="2908300" y="6110092"/>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151610</xdr:rowOff>
    </xdr:from>
    <xdr:to>
      <xdr:col>15</xdr:col>
      <xdr:colOff>50800</xdr:colOff>
      <xdr:row>36</xdr:row>
      <xdr:rowOff>1915</xdr:rowOff>
    </xdr:to>
    <xdr:cxnSp macro="">
      <xdr:nvCxnSpPr>
        <xdr:cNvPr id="67" name="直線コネクタ 66"/>
        <xdr:cNvCxnSpPr/>
      </xdr:nvCxnSpPr>
      <xdr:spPr>
        <a:xfrm flipV="1">
          <a:off x="2019300" y="6152360"/>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167117</xdr:rowOff>
    </xdr:from>
    <xdr:to>
      <xdr:col>10</xdr:col>
      <xdr:colOff>114300</xdr:colOff>
      <xdr:row>36</xdr:row>
      <xdr:rowOff>1915</xdr:rowOff>
    </xdr:to>
    <xdr:cxnSp macro="">
      <xdr:nvCxnSpPr>
        <xdr:cNvPr id="70" name="直線コネクタ 69"/>
        <xdr:cNvCxnSpPr/>
      </xdr:nvCxnSpPr>
      <xdr:spPr>
        <a:xfrm>
          <a:off x="1130300" y="616786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150424</xdr:rowOff>
    </xdr:from>
    <xdr:to>
      <xdr:col>24</xdr:col>
      <xdr:colOff>114300</xdr:colOff>
      <xdr:row>35</xdr:row>
      <xdr:rowOff>80574</xdr:rowOff>
    </xdr:to>
    <xdr:sp macro="" textlink="">
      <xdr:nvSpPr>
        <xdr:cNvPr id="80" name="楕円 79"/>
        <xdr:cNvSpPr/>
      </xdr:nvSpPr>
      <xdr:spPr>
        <a:xfrm>
          <a:off x="4584700" y="59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1851</xdr:rowOff>
    </xdr:from>
    <xdr:ext cx="599010" cy="259045"/>
    <xdr:sp macro="" textlink="">
      <xdr:nvSpPr>
        <xdr:cNvPr id="81" name="人件費該当値テキスト"/>
        <xdr:cNvSpPr txBox="1"/>
      </xdr:nvSpPr>
      <xdr:spPr>
        <a:xfrm>
          <a:off x="4686300" y="583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58542</xdr:rowOff>
    </xdr:from>
    <xdr:to>
      <xdr:col>20</xdr:col>
      <xdr:colOff>38100</xdr:colOff>
      <xdr:row>35</xdr:row>
      <xdr:rowOff>160142</xdr:rowOff>
    </xdr:to>
    <xdr:sp macro="" textlink="">
      <xdr:nvSpPr>
        <xdr:cNvPr id="82" name="楕円 81"/>
        <xdr:cNvSpPr/>
      </xdr:nvSpPr>
      <xdr:spPr>
        <a:xfrm>
          <a:off x="3746500" y="60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151269</xdr:rowOff>
    </xdr:from>
    <xdr:ext cx="599010" cy="259045"/>
    <xdr:sp macro="" textlink="">
      <xdr:nvSpPr>
        <xdr:cNvPr id="83" name="テキスト ボックス 82"/>
        <xdr:cNvSpPr txBox="1"/>
      </xdr:nvSpPr>
      <xdr:spPr>
        <a:xfrm>
          <a:off x="3497795" y="615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100810</xdr:rowOff>
    </xdr:from>
    <xdr:to>
      <xdr:col>15</xdr:col>
      <xdr:colOff>101600</xdr:colOff>
      <xdr:row>36</xdr:row>
      <xdr:rowOff>30960</xdr:rowOff>
    </xdr:to>
    <xdr:sp macro="" textlink="">
      <xdr:nvSpPr>
        <xdr:cNvPr id="84" name="楕円 83"/>
        <xdr:cNvSpPr/>
      </xdr:nvSpPr>
      <xdr:spPr>
        <a:xfrm>
          <a:off x="2857500" y="61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22087</xdr:rowOff>
    </xdr:from>
    <xdr:ext cx="599010" cy="259045"/>
    <xdr:sp macro="" textlink="">
      <xdr:nvSpPr>
        <xdr:cNvPr id="85" name="テキスト ボックス 84"/>
        <xdr:cNvSpPr txBox="1"/>
      </xdr:nvSpPr>
      <xdr:spPr>
        <a:xfrm>
          <a:off x="2608795" y="619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122565</xdr:rowOff>
    </xdr:from>
    <xdr:to>
      <xdr:col>10</xdr:col>
      <xdr:colOff>165100</xdr:colOff>
      <xdr:row>36</xdr:row>
      <xdr:rowOff>52715</xdr:rowOff>
    </xdr:to>
    <xdr:sp macro="" textlink="">
      <xdr:nvSpPr>
        <xdr:cNvPr id="86" name="楕円 85"/>
        <xdr:cNvSpPr/>
      </xdr:nvSpPr>
      <xdr:spPr>
        <a:xfrm>
          <a:off x="1968500" y="61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43842</xdr:rowOff>
    </xdr:from>
    <xdr:ext cx="599010" cy="259045"/>
    <xdr:sp macro="" textlink="">
      <xdr:nvSpPr>
        <xdr:cNvPr id="87" name="テキスト ボックス 86"/>
        <xdr:cNvSpPr txBox="1"/>
      </xdr:nvSpPr>
      <xdr:spPr>
        <a:xfrm>
          <a:off x="1719795" y="621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116317</xdr:rowOff>
    </xdr:from>
    <xdr:to>
      <xdr:col>6</xdr:col>
      <xdr:colOff>38100</xdr:colOff>
      <xdr:row>36</xdr:row>
      <xdr:rowOff>46467</xdr:rowOff>
    </xdr:to>
    <xdr:sp macro="" textlink="">
      <xdr:nvSpPr>
        <xdr:cNvPr id="88" name="楕円 87"/>
        <xdr:cNvSpPr/>
      </xdr:nvSpPr>
      <xdr:spPr>
        <a:xfrm>
          <a:off x="1079500" y="61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37594</xdr:rowOff>
    </xdr:from>
    <xdr:ext cx="599010" cy="259045"/>
    <xdr:sp macro="" textlink="">
      <xdr:nvSpPr>
        <xdr:cNvPr id="89" name="テキスト ボックス 88"/>
        <xdr:cNvSpPr txBox="1"/>
      </xdr:nvSpPr>
      <xdr:spPr>
        <a:xfrm>
          <a:off x="830795" y="620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25964</xdr:rowOff>
    </xdr:from>
    <xdr:to>
      <xdr:col>24</xdr:col>
      <xdr:colOff>62865</xdr:colOff>
      <xdr:row>57</xdr:row>
      <xdr:rowOff>136127</xdr:rowOff>
    </xdr:to>
    <xdr:cxnSp macro="">
      <xdr:nvCxnSpPr>
        <xdr:cNvPr id="113" name="直線コネクタ 112"/>
        <xdr:cNvCxnSpPr/>
      </xdr:nvCxnSpPr>
      <xdr:spPr>
        <a:xfrm flipV="1">
          <a:off x="4633595" y="8941364"/>
          <a:ext cx="1270" cy="96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139954</xdr:rowOff>
    </xdr:from>
    <xdr:ext cx="534377" cy="259045"/>
    <xdr:sp macro="" textlink="">
      <xdr:nvSpPr>
        <xdr:cNvPr id="114" name="物件費最小値テキスト"/>
        <xdr:cNvSpPr txBox="1"/>
      </xdr:nvSpPr>
      <xdr:spPr>
        <a:xfrm>
          <a:off x="4686300" y="99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136127</xdr:rowOff>
    </xdr:from>
    <xdr:to>
      <xdr:col>24</xdr:col>
      <xdr:colOff>152400</xdr:colOff>
      <xdr:row>57</xdr:row>
      <xdr:rowOff>136127</xdr:rowOff>
    </xdr:to>
    <xdr:cxnSp macro="">
      <xdr:nvCxnSpPr>
        <xdr:cNvPr id="115" name="直線コネクタ 114"/>
        <xdr:cNvCxnSpPr/>
      </xdr:nvCxnSpPr>
      <xdr:spPr>
        <a:xfrm>
          <a:off x="4546600" y="99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144091</xdr:rowOff>
    </xdr:from>
    <xdr:ext cx="599010" cy="259045"/>
    <xdr:sp macro="" textlink="">
      <xdr:nvSpPr>
        <xdr:cNvPr id="116" name="物件費最大値テキスト"/>
        <xdr:cNvSpPr txBox="1"/>
      </xdr:nvSpPr>
      <xdr:spPr>
        <a:xfrm>
          <a:off x="4686300" y="87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25964</xdr:rowOff>
    </xdr:from>
    <xdr:to>
      <xdr:col>24</xdr:col>
      <xdr:colOff>152400</xdr:colOff>
      <xdr:row>52</xdr:row>
      <xdr:rowOff>25964</xdr:rowOff>
    </xdr:to>
    <xdr:cxnSp macro="">
      <xdr:nvCxnSpPr>
        <xdr:cNvPr id="117" name="直線コネクタ 116"/>
        <xdr:cNvCxnSpPr/>
      </xdr:nvCxnSpPr>
      <xdr:spPr>
        <a:xfrm>
          <a:off x="4546600" y="89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99931</xdr:rowOff>
    </xdr:from>
    <xdr:to>
      <xdr:col>24</xdr:col>
      <xdr:colOff>63500</xdr:colOff>
      <xdr:row>56</xdr:row>
      <xdr:rowOff>5562</xdr:rowOff>
    </xdr:to>
    <xdr:cxnSp macro="">
      <xdr:nvCxnSpPr>
        <xdr:cNvPr id="118" name="直線コネクタ 117"/>
        <xdr:cNvCxnSpPr/>
      </xdr:nvCxnSpPr>
      <xdr:spPr>
        <a:xfrm>
          <a:off x="3797300" y="9529681"/>
          <a:ext cx="838200" cy="7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127791</xdr:rowOff>
    </xdr:from>
    <xdr:ext cx="599010" cy="259045"/>
    <xdr:sp macro="" textlink="">
      <xdr:nvSpPr>
        <xdr:cNvPr id="119" name="物件費平均値テキスト"/>
        <xdr:cNvSpPr txBox="1"/>
      </xdr:nvSpPr>
      <xdr:spPr>
        <a:xfrm>
          <a:off x="4686300" y="938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104914</xdr:rowOff>
    </xdr:from>
    <xdr:to>
      <xdr:col>24</xdr:col>
      <xdr:colOff>114300</xdr:colOff>
      <xdr:row>56</xdr:row>
      <xdr:rowOff>35064</xdr:rowOff>
    </xdr:to>
    <xdr:sp macro="" textlink="">
      <xdr:nvSpPr>
        <xdr:cNvPr id="120" name="フローチャート: 判断 119"/>
        <xdr:cNvSpPr/>
      </xdr:nvSpPr>
      <xdr:spPr>
        <a:xfrm>
          <a:off x="4584700" y="953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51502</xdr:rowOff>
    </xdr:from>
    <xdr:to>
      <xdr:col>19</xdr:col>
      <xdr:colOff>177800</xdr:colOff>
      <xdr:row>55</xdr:row>
      <xdr:rowOff>99931</xdr:rowOff>
    </xdr:to>
    <xdr:cxnSp macro="">
      <xdr:nvCxnSpPr>
        <xdr:cNvPr id="121" name="直線コネクタ 120"/>
        <xdr:cNvCxnSpPr/>
      </xdr:nvCxnSpPr>
      <xdr:spPr>
        <a:xfrm>
          <a:off x="2908300" y="8624002"/>
          <a:ext cx="889000" cy="9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133907</xdr:rowOff>
    </xdr:from>
    <xdr:to>
      <xdr:col>20</xdr:col>
      <xdr:colOff>38100</xdr:colOff>
      <xdr:row>56</xdr:row>
      <xdr:rowOff>64057</xdr:rowOff>
    </xdr:to>
    <xdr:sp macro="" textlink="">
      <xdr:nvSpPr>
        <xdr:cNvPr id="122" name="フローチャート: 判断 121"/>
        <xdr:cNvSpPr/>
      </xdr:nvSpPr>
      <xdr:spPr>
        <a:xfrm>
          <a:off x="3746500" y="95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55184</xdr:rowOff>
    </xdr:from>
    <xdr:ext cx="599010" cy="259045"/>
    <xdr:sp macro="" textlink="">
      <xdr:nvSpPr>
        <xdr:cNvPr id="123" name="テキスト ボックス 122"/>
        <xdr:cNvSpPr txBox="1"/>
      </xdr:nvSpPr>
      <xdr:spPr>
        <a:xfrm>
          <a:off x="3497795" y="96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51502</xdr:rowOff>
    </xdr:from>
    <xdr:to>
      <xdr:col>15</xdr:col>
      <xdr:colOff>50800</xdr:colOff>
      <xdr:row>55</xdr:row>
      <xdr:rowOff>76146</xdr:rowOff>
    </xdr:to>
    <xdr:cxnSp macro="">
      <xdr:nvCxnSpPr>
        <xdr:cNvPr id="124" name="直線コネクタ 123"/>
        <xdr:cNvCxnSpPr/>
      </xdr:nvCxnSpPr>
      <xdr:spPr>
        <a:xfrm flipV="1">
          <a:off x="2019300" y="8624002"/>
          <a:ext cx="889000" cy="88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147254</xdr:rowOff>
    </xdr:from>
    <xdr:to>
      <xdr:col>15</xdr:col>
      <xdr:colOff>101600</xdr:colOff>
      <xdr:row>56</xdr:row>
      <xdr:rowOff>77404</xdr:rowOff>
    </xdr:to>
    <xdr:sp macro="" textlink="">
      <xdr:nvSpPr>
        <xdr:cNvPr id="125" name="フローチャート: 判断 124"/>
        <xdr:cNvSpPr/>
      </xdr:nvSpPr>
      <xdr:spPr>
        <a:xfrm>
          <a:off x="28575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68531</xdr:rowOff>
    </xdr:from>
    <xdr:ext cx="599010" cy="259045"/>
    <xdr:sp macro="" textlink="">
      <xdr:nvSpPr>
        <xdr:cNvPr id="126" name="テキスト ボックス 125"/>
        <xdr:cNvSpPr txBox="1"/>
      </xdr:nvSpPr>
      <xdr:spPr>
        <a:xfrm>
          <a:off x="2608795" y="966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76146</xdr:rowOff>
    </xdr:from>
    <xdr:to>
      <xdr:col>10</xdr:col>
      <xdr:colOff>114300</xdr:colOff>
      <xdr:row>56</xdr:row>
      <xdr:rowOff>41086</xdr:rowOff>
    </xdr:to>
    <xdr:cxnSp macro="">
      <xdr:nvCxnSpPr>
        <xdr:cNvPr id="127" name="直線コネクタ 126"/>
        <xdr:cNvCxnSpPr/>
      </xdr:nvCxnSpPr>
      <xdr:spPr>
        <a:xfrm flipV="1">
          <a:off x="1130300" y="9505896"/>
          <a:ext cx="889000" cy="13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5873</xdr:rowOff>
    </xdr:from>
    <xdr:to>
      <xdr:col>10</xdr:col>
      <xdr:colOff>165100</xdr:colOff>
      <xdr:row>56</xdr:row>
      <xdr:rowOff>107473</xdr:rowOff>
    </xdr:to>
    <xdr:sp macro="" textlink="">
      <xdr:nvSpPr>
        <xdr:cNvPr id="128" name="フローチャート: 判断 127"/>
        <xdr:cNvSpPr/>
      </xdr:nvSpPr>
      <xdr:spPr>
        <a:xfrm>
          <a:off x="1968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98600</xdr:rowOff>
    </xdr:from>
    <xdr:ext cx="599010" cy="259045"/>
    <xdr:sp macro="" textlink="">
      <xdr:nvSpPr>
        <xdr:cNvPr id="129" name="テキスト ボックス 128"/>
        <xdr:cNvSpPr txBox="1"/>
      </xdr:nvSpPr>
      <xdr:spPr>
        <a:xfrm>
          <a:off x="1719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36829</xdr:rowOff>
    </xdr:from>
    <xdr:to>
      <xdr:col>6</xdr:col>
      <xdr:colOff>38100</xdr:colOff>
      <xdr:row>56</xdr:row>
      <xdr:rowOff>138429</xdr:rowOff>
    </xdr:to>
    <xdr:sp macro="" textlink="">
      <xdr:nvSpPr>
        <xdr:cNvPr id="130" name="フローチャート: 判断 129"/>
        <xdr:cNvSpPr/>
      </xdr:nvSpPr>
      <xdr:spPr>
        <a:xfrm>
          <a:off x="1079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129556</xdr:rowOff>
    </xdr:from>
    <xdr:ext cx="599010" cy="259045"/>
    <xdr:sp macro="" textlink="">
      <xdr:nvSpPr>
        <xdr:cNvPr id="131" name="テキスト ボックス 130"/>
        <xdr:cNvSpPr txBox="1"/>
      </xdr:nvSpPr>
      <xdr:spPr>
        <a:xfrm>
          <a:off x="830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126212</xdr:rowOff>
    </xdr:from>
    <xdr:to>
      <xdr:col>24</xdr:col>
      <xdr:colOff>114300</xdr:colOff>
      <xdr:row>56</xdr:row>
      <xdr:rowOff>56362</xdr:rowOff>
    </xdr:to>
    <xdr:sp macro="" textlink="">
      <xdr:nvSpPr>
        <xdr:cNvPr id="137" name="楕円 136"/>
        <xdr:cNvSpPr/>
      </xdr:nvSpPr>
      <xdr:spPr>
        <a:xfrm>
          <a:off x="4584700" y="95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104639</xdr:rowOff>
    </xdr:from>
    <xdr:ext cx="599010" cy="259045"/>
    <xdr:sp macro="" textlink="">
      <xdr:nvSpPr>
        <xdr:cNvPr id="138" name="物件費該当値テキスト"/>
        <xdr:cNvSpPr txBox="1"/>
      </xdr:nvSpPr>
      <xdr:spPr>
        <a:xfrm>
          <a:off x="4686300" y="953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49131</xdr:rowOff>
    </xdr:from>
    <xdr:to>
      <xdr:col>20</xdr:col>
      <xdr:colOff>38100</xdr:colOff>
      <xdr:row>55</xdr:row>
      <xdr:rowOff>150731</xdr:rowOff>
    </xdr:to>
    <xdr:sp macro="" textlink="">
      <xdr:nvSpPr>
        <xdr:cNvPr id="139" name="楕円 138"/>
        <xdr:cNvSpPr/>
      </xdr:nvSpPr>
      <xdr:spPr>
        <a:xfrm>
          <a:off x="3746500" y="94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167258</xdr:rowOff>
    </xdr:from>
    <xdr:ext cx="599010" cy="259045"/>
    <xdr:sp macro="" textlink="">
      <xdr:nvSpPr>
        <xdr:cNvPr id="140" name="テキスト ボックス 139"/>
        <xdr:cNvSpPr txBox="1"/>
      </xdr:nvSpPr>
      <xdr:spPr>
        <a:xfrm>
          <a:off x="3497795" y="92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702</xdr:rowOff>
    </xdr:from>
    <xdr:to>
      <xdr:col>15</xdr:col>
      <xdr:colOff>101600</xdr:colOff>
      <xdr:row>50</xdr:row>
      <xdr:rowOff>102302</xdr:rowOff>
    </xdr:to>
    <xdr:sp macro="" textlink="">
      <xdr:nvSpPr>
        <xdr:cNvPr id="141" name="楕円 140"/>
        <xdr:cNvSpPr/>
      </xdr:nvSpPr>
      <xdr:spPr>
        <a:xfrm>
          <a:off x="2857500" y="85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118829</xdr:rowOff>
    </xdr:from>
    <xdr:ext cx="599010" cy="259045"/>
    <xdr:sp macro="" textlink="">
      <xdr:nvSpPr>
        <xdr:cNvPr id="142" name="テキスト ボックス 141"/>
        <xdr:cNvSpPr txBox="1"/>
      </xdr:nvSpPr>
      <xdr:spPr>
        <a:xfrm>
          <a:off x="2608795" y="834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25346</xdr:rowOff>
    </xdr:from>
    <xdr:to>
      <xdr:col>10</xdr:col>
      <xdr:colOff>165100</xdr:colOff>
      <xdr:row>55</xdr:row>
      <xdr:rowOff>126946</xdr:rowOff>
    </xdr:to>
    <xdr:sp macro="" textlink="">
      <xdr:nvSpPr>
        <xdr:cNvPr id="143" name="楕円 142"/>
        <xdr:cNvSpPr/>
      </xdr:nvSpPr>
      <xdr:spPr>
        <a:xfrm>
          <a:off x="1968500" y="94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143473</xdr:rowOff>
    </xdr:from>
    <xdr:ext cx="599010" cy="259045"/>
    <xdr:sp macro="" textlink="">
      <xdr:nvSpPr>
        <xdr:cNvPr id="144" name="テキスト ボックス 143"/>
        <xdr:cNvSpPr txBox="1"/>
      </xdr:nvSpPr>
      <xdr:spPr>
        <a:xfrm>
          <a:off x="1719795" y="923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161736</xdr:rowOff>
    </xdr:from>
    <xdr:to>
      <xdr:col>6</xdr:col>
      <xdr:colOff>38100</xdr:colOff>
      <xdr:row>56</xdr:row>
      <xdr:rowOff>91886</xdr:rowOff>
    </xdr:to>
    <xdr:sp macro="" textlink="">
      <xdr:nvSpPr>
        <xdr:cNvPr id="145" name="楕円 144"/>
        <xdr:cNvSpPr/>
      </xdr:nvSpPr>
      <xdr:spPr>
        <a:xfrm>
          <a:off x="1079500" y="95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108413</xdr:rowOff>
    </xdr:from>
    <xdr:ext cx="599010" cy="259045"/>
    <xdr:sp macro="" textlink="">
      <xdr:nvSpPr>
        <xdr:cNvPr id="146" name="テキスト ボックス 145"/>
        <xdr:cNvSpPr txBox="1"/>
      </xdr:nvSpPr>
      <xdr:spPr>
        <a:xfrm>
          <a:off x="830795" y="936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8" name="直線コネクタ 167"/>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9"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70" name="直線コネクタ 169"/>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71"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2" name="直線コネクタ 171"/>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18839</xdr:rowOff>
    </xdr:from>
    <xdr:to>
      <xdr:col>24</xdr:col>
      <xdr:colOff>63500</xdr:colOff>
      <xdr:row>76</xdr:row>
      <xdr:rowOff>116635</xdr:rowOff>
    </xdr:to>
    <xdr:cxnSp macro="">
      <xdr:nvCxnSpPr>
        <xdr:cNvPr id="173" name="直線コネクタ 172"/>
        <xdr:cNvCxnSpPr/>
      </xdr:nvCxnSpPr>
      <xdr:spPr>
        <a:xfrm flipV="1">
          <a:off x="3797300" y="12877589"/>
          <a:ext cx="838200" cy="26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4"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5" name="フローチャート: 判断 174"/>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89226</xdr:rowOff>
    </xdr:from>
    <xdr:to>
      <xdr:col>19</xdr:col>
      <xdr:colOff>177800</xdr:colOff>
      <xdr:row>76</xdr:row>
      <xdr:rowOff>116635</xdr:rowOff>
    </xdr:to>
    <xdr:cxnSp macro="">
      <xdr:nvCxnSpPr>
        <xdr:cNvPr id="176" name="直線コネクタ 175"/>
        <xdr:cNvCxnSpPr/>
      </xdr:nvCxnSpPr>
      <xdr:spPr>
        <a:xfrm>
          <a:off x="2908300" y="13119426"/>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7" name="フローチャート: 判断 176"/>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8" name="テキスト ボックス 177"/>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87373</xdr:rowOff>
    </xdr:from>
    <xdr:to>
      <xdr:col>15</xdr:col>
      <xdr:colOff>50800</xdr:colOff>
      <xdr:row>76</xdr:row>
      <xdr:rowOff>89226</xdr:rowOff>
    </xdr:to>
    <xdr:cxnSp macro="">
      <xdr:nvCxnSpPr>
        <xdr:cNvPr id="179" name="直線コネクタ 178"/>
        <xdr:cNvCxnSpPr/>
      </xdr:nvCxnSpPr>
      <xdr:spPr>
        <a:xfrm>
          <a:off x="2019300" y="13117573"/>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80" name="フローチャート: 判断 179"/>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81" name="テキスト ボックス 180"/>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39962</xdr:rowOff>
    </xdr:from>
    <xdr:to>
      <xdr:col>10</xdr:col>
      <xdr:colOff>114300</xdr:colOff>
      <xdr:row>76</xdr:row>
      <xdr:rowOff>87373</xdr:rowOff>
    </xdr:to>
    <xdr:cxnSp macro="">
      <xdr:nvCxnSpPr>
        <xdr:cNvPr id="182" name="直線コネクタ 181"/>
        <xdr:cNvCxnSpPr/>
      </xdr:nvCxnSpPr>
      <xdr:spPr>
        <a:xfrm>
          <a:off x="1130300" y="13070162"/>
          <a:ext cx="889000" cy="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3" name="フローチャート: 判断 182"/>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4" name="テキスト ボックス 183"/>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5" name="フローチャート: 判断 184"/>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6" name="テキスト ボックス 185"/>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139489</xdr:rowOff>
    </xdr:from>
    <xdr:to>
      <xdr:col>24</xdr:col>
      <xdr:colOff>114300</xdr:colOff>
      <xdr:row>75</xdr:row>
      <xdr:rowOff>69639</xdr:rowOff>
    </xdr:to>
    <xdr:sp macro="" textlink="">
      <xdr:nvSpPr>
        <xdr:cNvPr id="192" name="楕円 191"/>
        <xdr:cNvSpPr/>
      </xdr:nvSpPr>
      <xdr:spPr>
        <a:xfrm>
          <a:off x="4584700" y="128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162366</xdr:rowOff>
    </xdr:from>
    <xdr:ext cx="534377" cy="259045"/>
    <xdr:sp macro="" textlink="">
      <xdr:nvSpPr>
        <xdr:cNvPr id="193" name="維持補修費該当値テキスト"/>
        <xdr:cNvSpPr txBox="1"/>
      </xdr:nvSpPr>
      <xdr:spPr>
        <a:xfrm>
          <a:off x="4686300" y="126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65835</xdr:rowOff>
    </xdr:from>
    <xdr:to>
      <xdr:col>20</xdr:col>
      <xdr:colOff>38100</xdr:colOff>
      <xdr:row>76</xdr:row>
      <xdr:rowOff>167435</xdr:rowOff>
    </xdr:to>
    <xdr:sp macro="" textlink="">
      <xdr:nvSpPr>
        <xdr:cNvPr id="194" name="楕円 193"/>
        <xdr:cNvSpPr/>
      </xdr:nvSpPr>
      <xdr:spPr>
        <a:xfrm>
          <a:off x="3746500" y="130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12511</xdr:rowOff>
    </xdr:from>
    <xdr:ext cx="534377" cy="259045"/>
    <xdr:sp macro="" textlink="">
      <xdr:nvSpPr>
        <xdr:cNvPr id="195" name="テキスト ボックス 194"/>
        <xdr:cNvSpPr txBox="1"/>
      </xdr:nvSpPr>
      <xdr:spPr>
        <a:xfrm>
          <a:off x="3530111" y="128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38426</xdr:rowOff>
    </xdr:from>
    <xdr:to>
      <xdr:col>15</xdr:col>
      <xdr:colOff>101600</xdr:colOff>
      <xdr:row>76</xdr:row>
      <xdr:rowOff>140026</xdr:rowOff>
    </xdr:to>
    <xdr:sp macro="" textlink="">
      <xdr:nvSpPr>
        <xdr:cNvPr id="196" name="楕円 195"/>
        <xdr:cNvSpPr/>
      </xdr:nvSpPr>
      <xdr:spPr>
        <a:xfrm>
          <a:off x="2857500" y="130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156552</xdr:rowOff>
    </xdr:from>
    <xdr:ext cx="534377" cy="259045"/>
    <xdr:sp macro="" textlink="">
      <xdr:nvSpPr>
        <xdr:cNvPr id="197" name="テキスト ボックス 196"/>
        <xdr:cNvSpPr txBox="1"/>
      </xdr:nvSpPr>
      <xdr:spPr>
        <a:xfrm>
          <a:off x="2641111" y="1284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36573</xdr:rowOff>
    </xdr:from>
    <xdr:to>
      <xdr:col>10</xdr:col>
      <xdr:colOff>165100</xdr:colOff>
      <xdr:row>76</xdr:row>
      <xdr:rowOff>138173</xdr:rowOff>
    </xdr:to>
    <xdr:sp macro="" textlink="">
      <xdr:nvSpPr>
        <xdr:cNvPr id="198" name="楕円 197"/>
        <xdr:cNvSpPr/>
      </xdr:nvSpPr>
      <xdr:spPr>
        <a:xfrm>
          <a:off x="1968500" y="130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154701</xdr:rowOff>
    </xdr:from>
    <xdr:ext cx="534377" cy="259045"/>
    <xdr:sp macro="" textlink="">
      <xdr:nvSpPr>
        <xdr:cNvPr id="199" name="テキスト ボックス 198"/>
        <xdr:cNvSpPr txBox="1"/>
      </xdr:nvSpPr>
      <xdr:spPr>
        <a:xfrm>
          <a:off x="1752111" y="128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160612</xdr:rowOff>
    </xdr:from>
    <xdr:to>
      <xdr:col>6</xdr:col>
      <xdr:colOff>38100</xdr:colOff>
      <xdr:row>76</xdr:row>
      <xdr:rowOff>90762</xdr:rowOff>
    </xdr:to>
    <xdr:sp macro="" textlink="">
      <xdr:nvSpPr>
        <xdr:cNvPr id="200" name="楕円 199"/>
        <xdr:cNvSpPr/>
      </xdr:nvSpPr>
      <xdr:spPr>
        <a:xfrm>
          <a:off x="1079500" y="130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107289</xdr:rowOff>
    </xdr:from>
    <xdr:ext cx="534377" cy="259045"/>
    <xdr:sp macro="" textlink="">
      <xdr:nvSpPr>
        <xdr:cNvPr id="201" name="テキスト ボックス 200"/>
        <xdr:cNvSpPr txBox="1"/>
      </xdr:nvSpPr>
      <xdr:spPr>
        <a:xfrm>
          <a:off x="863111" y="127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8" name="直線コネクタ 227"/>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9"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30" name="直線コネクタ 229"/>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31"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2" name="直線コネクタ 231"/>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8761</xdr:rowOff>
    </xdr:from>
    <xdr:to>
      <xdr:col>24</xdr:col>
      <xdr:colOff>63500</xdr:colOff>
      <xdr:row>97</xdr:row>
      <xdr:rowOff>27767</xdr:rowOff>
    </xdr:to>
    <xdr:cxnSp macro="">
      <xdr:nvCxnSpPr>
        <xdr:cNvPr id="233" name="直線コネクタ 232"/>
        <xdr:cNvCxnSpPr/>
      </xdr:nvCxnSpPr>
      <xdr:spPr>
        <a:xfrm flipV="1">
          <a:off x="3797300" y="16639411"/>
          <a:ext cx="8382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4"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5" name="フローチャート: 判断 234"/>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109541</xdr:rowOff>
    </xdr:from>
    <xdr:to>
      <xdr:col>19</xdr:col>
      <xdr:colOff>177800</xdr:colOff>
      <xdr:row>97</xdr:row>
      <xdr:rowOff>27767</xdr:rowOff>
    </xdr:to>
    <xdr:cxnSp macro="">
      <xdr:nvCxnSpPr>
        <xdr:cNvPr id="236" name="直線コネクタ 235"/>
        <xdr:cNvCxnSpPr/>
      </xdr:nvCxnSpPr>
      <xdr:spPr>
        <a:xfrm>
          <a:off x="2908300" y="16568741"/>
          <a:ext cx="889000" cy="8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7" name="フローチャート: 判断 236"/>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8" name="テキスト ボックス 237"/>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109541</xdr:rowOff>
    </xdr:from>
    <xdr:to>
      <xdr:col>15</xdr:col>
      <xdr:colOff>50800</xdr:colOff>
      <xdr:row>96</xdr:row>
      <xdr:rowOff>110930</xdr:rowOff>
    </xdr:to>
    <xdr:cxnSp macro="">
      <xdr:nvCxnSpPr>
        <xdr:cNvPr id="239" name="直線コネクタ 238"/>
        <xdr:cNvCxnSpPr/>
      </xdr:nvCxnSpPr>
      <xdr:spPr>
        <a:xfrm flipV="1">
          <a:off x="2019300" y="16568741"/>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40" name="フローチャート: 判断 239"/>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41" name="テキスト ボックス 240"/>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110930</xdr:rowOff>
    </xdr:from>
    <xdr:to>
      <xdr:col>10</xdr:col>
      <xdr:colOff>114300</xdr:colOff>
      <xdr:row>97</xdr:row>
      <xdr:rowOff>70940</xdr:rowOff>
    </xdr:to>
    <xdr:cxnSp macro="">
      <xdr:nvCxnSpPr>
        <xdr:cNvPr id="242" name="直線コネクタ 241"/>
        <xdr:cNvCxnSpPr/>
      </xdr:nvCxnSpPr>
      <xdr:spPr>
        <a:xfrm flipV="1">
          <a:off x="1130300" y="16570130"/>
          <a:ext cx="889000" cy="1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3" name="フローチャート: 判断 242"/>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4" name="テキスト ボックス 243"/>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5" name="フローチャート: 判断 244"/>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6" name="テキスト ボックス 245"/>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129411</xdr:rowOff>
    </xdr:from>
    <xdr:to>
      <xdr:col>24</xdr:col>
      <xdr:colOff>114300</xdr:colOff>
      <xdr:row>97</xdr:row>
      <xdr:rowOff>59561</xdr:rowOff>
    </xdr:to>
    <xdr:sp macro="" textlink="">
      <xdr:nvSpPr>
        <xdr:cNvPr id="252" name="楕円 251"/>
        <xdr:cNvSpPr/>
      </xdr:nvSpPr>
      <xdr:spPr>
        <a:xfrm>
          <a:off x="4584700" y="165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107838</xdr:rowOff>
    </xdr:from>
    <xdr:ext cx="534377" cy="259045"/>
    <xdr:sp macro="" textlink="">
      <xdr:nvSpPr>
        <xdr:cNvPr id="253" name="扶助費該当値テキスト"/>
        <xdr:cNvSpPr txBox="1"/>
      </xdr:nvSpPr>
      <xdr:spPr>
        <a:xfrm>
          <a:off x="4686300" y="1656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148417</xdr:rowOff>
    </xdr:from>
    <xdr:to>
      <xdr:col>20</xdr:col>
      <xdr:colOff>38100</xdr:colOff>
      <xdr:row>97</xdr:row>
      <xdr:rowOff>78567</xdr:rowOff>
    </xdr:to>
    <xdr:sp macro="" textlink="">
      <xdr:nvSpPr>
        <xdr:cNvPr id="254" name="楕円 253"/>
        <xdr:cNvSpPr/>
      </xdr:nvSpPr>
      <xdr:spPr>
        <a:xfrm>
          <a:off x="3746500" y="166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69694</xdr:rowOff>
    </xdr:from>
    <xdr:ext cx="534377" cy="259045"/>
    <xdr:sp macro="" textlink="">
      <xdr:nvSpPr>
        <xdr:cNvPr id="255" name="テキスト ボックス 254"/>
        <xdr:cNvSpPr txBox="1"/>
      </xdr:nvSpPr>
      <xdr:spPr>
        <a:xfrm>
          <a:off x="3530111" y="167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58741</xdr:rowOff>
    </xdr:from>
    <xdr:to>
      <xdr:col>15</xdr:col>
      <xdr:colOff>101600</xdr:colOff>
      <xdr:row>96</xdr:row>
      <xdr:rowOff>160341</xdr:rowOff>
    </xdr:to>
    <xdr:sp macro="" textlink="">
      <xdr:nvSpPr>
        <xdr:cNvPr id="256" name="楕円 255"/>
        <xdr:cNvSpPr/>
      </xdr:nvSpPr>
      <xdr:spPr>
        <a:xfrm>
          <a:off x="2857500" y="165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151468</xdr:rowOff>
    </xdr:from>
    <xdr:ext cx="534377" cy="259045"/>
    <xdr:sp macro="" textlink="">
      <xdr:nvSpPr>
        <xdr:cNvPr id="257" name="テキスト ボックス 256"/>
        <xdr:cNvSpPr txBox="1"/>
      </xdr:nvSpPr>
      <xdr:spPr>
        <a:xfrm>
          <a:off x="2641111" y="166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60130</xdr:rowOff>
    </xdr:from>
    <xdr:to>
      <xdr:col>10</xdr:col>
      <xdr:colOff>165100</xdr:colOff>
      <xdr:row>96</xdr:row>
      <xdr:rowOff>161730</xdr:rowOff>
    </xdr:to>
    <xdr:sp macro="" textlink="">
      <xdr:nvSpPr>
        <xdr:cNvPr id="258" name="楕円 257"/>
        <xdr:cNvSpPr/>
      </xdr:nvSpPr>
      <xdr:spPr>
        <a:xfrm>
          <a:off x="1968500" y="16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152857</xdr:rowOff>
    </xdr:from>
    <xdr:ext cx="534377" cy="259045"/>
    <xdr:sp macro="" textlink="">
      <xdr:nvSpPr>
        <xdr:cNvPr id="259" name="テキスト ボックス 258"/>
        <xdr:cNvSpPr txBox="1"/>
      </xdr:nvSpPr>
      <xdr:spPr>
        <a:xfrm>
          <a:off x="1752111" y="166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20140</xdr:rowOff>
    </xdr:from>
    <xdr:to>
      <xdr:col>6</xdr:col>
      <xdr:colOff>38100</xdr:colOff>
      <xdr:row>97</xdr:row>
      <xdr:rowOff>121740</xdr:rowOff>
    </xdr:to>
    <xdr:sp macro="" textlink="">
      <xdr:nvSpPr>
        <xdr:cNvPr id="260" name="楕円 259"/>
        <xdr:cNvSpPr/>
      </xdr:nvSpPr>
      <xdr:spPr>
        <a:xfrm>
          <a:off x="1079500" y="166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112867</xdr:rowOff>
    </xdr:from>
    <xdr:ext cx="534377" cy="259045"/>
    <xdr:sp macro="" textlink="">
      <xdr:nvSpPr>
        <xdr:cNvPr id="261" name="テキスト ボックス 260"/>
        <xdr:cNvSpPr txBox="1"/>
      </xdr:nvSpPr>
      <xdr:spPr>
        <a:xfrm>
          <a:off x="863111" y="167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5" name="直線コネクタ 284"/>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6"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7" name="直線コネクタ 286"/>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8"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9" name="直線コネクタ 288"/>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26330</xdr:rowOff>
    </xdr:from>
    <xdr:to>
      <xdr:col>55</xdr:col>
      <xdr:colOff>0</xdr:colOff>
      <xdr:row>35</xdr:row>
      <xdr:rowOff>65455</xdr:rowOff>
    </xdr:to>
    <xdr:cxnSp macro="">
      <xdr:nvCxnSpPr>
        <xdr:cNvPr id="290" name="直線コネクタ 289"/>
        <xdr:cNvCxnSpPr/>
      </xdr:nvCxnSpPr>
      <xdr:spPr>
        <a:xfrm>
          <a:off x="9639300" y="6027080"/>
          <a:ext cx="838200" cy="3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91"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2" name="フローチャート: 判断 291"/>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54866</xdr:rowOff>
    </xdr:from>
    <xdr:to>
      <xdr:col>50</xdr:col>
      <xdr:colOff>114300</xdr:colOff>
      <xdr:row>35</xdr:row>
      <xdr:rowOff>26330</xdr:rowOff>
    </xdr:to>
    <xdr:cxnSp macro="">
      <xdr:nvCxnSpPr>
        <xdr:cNvPr id="293" name="直線コネクタ 292"/>
        <xdr:cNvCxnSpPr/>
      </xdr:nvCxnSpPr>
      <xdr:spPr>
        <a:xfrm>
          <a:off x="8750300" y="5884166"/>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4" name="フローチャート: 判断 293"/>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5" name="テキスト ボックス 294"/>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54866</xdr:rowOff>
    </xdr:from>
    <xdr:to>
      <xdr:col>45</xdr:col>
      <xdr:colOff>177800</xdr:colOff>
      <xdr:row>35</xdr:row>
      <xdr:rowOff>64064</xdr:rowOff>
    </xdr:to>
    <xdr:cxnSp macro="">
      <xdr:nvCxnSpPr>
        <xdr:cNvPr id="296" name="直線コネクタ 295"/>
        <xdr:cNvCxnSpPr/>
      </xdr:nvCxnSpPr>
      <xdr:spPr>
        <a:xfrm flipV="1">
          <a:off x="7861300" y="5884166"/>
          <a:ext cx="889000" cy="1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7" name="フローチャート: 判断 296"/>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8" name="テキスト ボックス 297"/>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64064</xdr:rowOff>
    </xdr:from>
    <xdr:to>
      <xdr:col>41</xdr:col>
      <xdr:colOff>50800</xdr:colOff>
      <xdr:row>35</xdr:row>
      <xdr:rowOff>64837</xdr:rowOff>
    </xdr:to>
    <xdr:cxnSp macro="">
      <xdr:nvCxnSpPr>
        <xdr:cNvPr id="299" name="直線コネクタ 298"/>
        <xdr:cNvCxnSpPr/>
      </xdr:nvCxnSpPr>
      <xdr:spPr>
        <a:xfrm flipV="1">
          <a:off x="6972300" y="6064814"/>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300" name="フローチャート: 判断 299"/>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301" name="テキスト ボックス 300"/>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2" name="フローチャート: 判断 301"/>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3" name="テキスト ボックス 302"/>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xdr:rowOff>
    </xdr:from>
    <xdr:to>
      <xdr:col>55</xdr:col>
      <xdr:colOff>50800</xdr:colOff>
      <xdr:row>35</xdr:row>
      <xdr:rowOff>116255</xdr:rowOff>
    </xdr:to>
    <xdr:sp macro="" textlink="">
      <xdr:nvSpPr>
        <xdr:cNvPr id="309" name="楕円 308"/>
        <xdr:cNvSpPr/>
      </xdr:nvSpPr>
      <xdr:spPr>
        <a:xfrm>
          <a:off x="10426700" y="60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37532</xdr:rowOff>
    </xdr:from>
    <xdr:ext cx="599010" cy="259045"/>
    <xdr:sp macro="" textlink="">
      <xdr:nvSpPr>
        <xdr:cNvPr id="310" name="補助費等該当値テキスト"/>
        <xdr:cNvSpPr txBox="1"/>
      </xdr:nvSpPr>
      <xdr:spPr>
        <a:xfrm>
          <a:off x="10528300" y="586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146980</xdr:rowOff>
    </xdr:from>
    <xdr:to>
      <xdr:col>50</xdr:col>
      <xdr:colOff>165100</xdr:colOff>
      <xdr:row>35</xdr:row>
      <xdr:rowOff>77130</xdr:rowOff>
    </xdr:to>
    <xdr:sp macro="" textlink="">
      <xdr:nvSpPr>
        <xdr:cNvPr id="311" name="楕円 310"/>
        <xdr:cNvSpPr/>
      </xdr:nvSpPr>
      <xdr:spPr>
        <a:xfrm>
          <a:off x="9588500" y="59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93657</xdr:rowOff>
    </xdr:from>
    <xdr:ext cx="599010" cy="259045"/>
    <xdr:sp macro="" textlink="">
      <xdr:nvSpPr>
        <xdr:cNvPr id="312" name="テキスト ボックス 311"/>
        <xdr:cNvSpPr txBox="1"/>
      </xdr:nvSpPr>
      <xdr:spPr>
        <a:xfrm>
          <a:off x="9339795" y="575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4066</xdr:rowOff>
    </xdr:from>
    <xdr:to>
      <xdr:col>46</xdr:col>
      <xdr:colOff>38100</xdr:colOff>
      <xdr:row>34</xdr:row>
      <xdr:rowOff>105666</xdr:rowOff>
    </xdr:to>
    <xdr:sp macro="" textlink="">
      <xdr:nvSpPr>
        <xdr:cNvPr id="313" name="楕円 312"/>
        <xdr:cNvSpPr/>
      </xdr:nvSpPr>
      <xdr:spPr>
        <a:xfrm>
          <a:off x="8699500" y="58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122193</xdr:rowOff>
    </xdr:from>
    <xdr:ext cx="599010" cy="259045"/>
    <xdr:sp macro="" textlink="">
      <xdr:nvSpPr>
        <xdr:cNvPr id="314" name="テキスト ボックス 313"/>
        <xdr:cNvSpPr txBox="1"/>
      </xdr:nvSpPr>
      <xdr:spPr>
        <a:xfrm>
          <a:off x="8450795" y="560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13264</xdr:rowOff>
    </xdr:from>
    <xdr:to>
      <xdr:col>41</xdr:col>
      <xdr:colOff>101600</xdr:colOff>
      <xdr:row>35</xdr:row>
      <xdr:rowOff>114864</xdr:rowOff>
    </xdr:to>
    <xdr:sp macro="" textlink="">
      <xdr:nvSpPr>
        <xdr:cNvPr id="315" name="楕円 314"/>
        <xdr:cNvSpPr/>
      </xdr:nvSpPr>
      <xdr:spPr>
        <a:xfrm>
          <a:off x="7810500" y="60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131391</xdr:rowOff>
    </xdr:from>
    <xdr:ext cx="599010" cy="259045"/>
    <xdr:sp macro="" textlink="">
      <xdr:nvSpPr>
        <xdr:cNvPr id="316" name="テキスト ボックス 315"/>
        <xdr:cNvSpPr txBox="1"/>
      </xdr:nvSpPr>
      <xdr:spPr>
        <a:xfrm>
          <a:off x="7561795" y="578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14037</xdr:rowOff>
    </xdr:from>
    <xdr:to>
      <xdr:col>36</xdr:col>
      <xdr:colOff>165100</xdr:colOff>
      <xdr:row>35</xdr:row>
      <xdr:rowOff>115637</xdr:rowOff>
    </xdr:to>
    <xdr:sp macro="" textlink="">
      <xdr:nvSpPr>
        <xdr:cNvPr id="317" name="楕円 316"/>
        <xdr:cNvSpPr/>
      </xdr:nvSpPr>
      <xdr:spPr>
        <a:xfrm>
          <a:off x="6921500" y="601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132164</xdr:rowOff>
    </xdr:from>
    <xdr:ext cx="599010" cy="259045"/>
    <xdr:sp macro="" textlink="">
      <xdr:nvSpPr>
        <xdr:cNvPr id="318" name="テキスト ボックス 317"/>
        <xdr:cNvSpPr txBox="1"/>
      </xdr:nvSpPr>
      <xdr:spPr>
        <a:xfrm>
          <a:off x="6672795" y="579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2" name="直線コネクタ 341"/>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3"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4" name="直線コネクタ 343"/>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5"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6" name="直線コネクタ 345"/>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1965</xdr:rowOff>
    </xdr:from>
    <xdr:to>
      <xdr:col>55</xdr:col>
      <xdr:colOff>0</xdr:colOff>
      <xdr:row>56</xdr:row>
      <xdr:rowOff>138799</xdr:rowOff>
    </xdr:to>
    <xdr:cxnSp macro="">
      <xdr:nvCxnSpPr>
        <xdr:cNvPr id="347" name="直線コネクタ 346"/>
        <xdr:cNvCxnSpPr/>
      </xdr:nvCxnSpPr>
      <xdr:spPr>
        <a:xfrm>
          <a:off x="9639300" y="9603165"/>
          <a:ext cx="838200" cy="1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8"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9" name="フローチャート: 判断 348"/>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86939</xdr:rowOff>
    </xdr:from>
    <xdr:to>
      <xdr:col>50</xdr:col>
      <xdr:colOff>114300</xdr:colOff>
      <xdr:row>56</xdr:row>
      <xdr:rowOff>1965</xdr:rowOff>
    </xdr:to>
    <xdr:cxnSp macro="">
      <xdr:nvCxnSpPr>
        <xdr:cNvPr id="350" name="直線コネクタ 349"/>
        <xdr:cNvCxnSpPr/>
      </xdr:nvCxnSpPr>
      <xdr:spPr>
        <a:xfrm>
          <a:off x="8750300" y="9002339"/>
          <a:ext cx="889000" cy="60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51" name="フローチャート: 判断 350"/>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2" name="テキスト ボックス 351"/>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86939</xdr:rowOff>
    </xdr:from>
    <xdr:to>
      <xdr:col>45</xdr:col>
      <xdr:colOff>177800</xdr:colOff>
      <xdr:row>55</xdr:row>
      <xdr:rowOff>75486</xdr:rowOff>
    </xdr:to>
    <xdr:cxnSp macro="">
      <xdr:nvCxnSpPr>
        <xdr:cNvPr id="353" name="直線コネクタ 352"/>
        <xdr:cNvCxnSpPr/>
      </xdr:nvCxnSpPr>
      <xdr:spPr>
        <a:xfrm flipV="1">
          <a:off x="7861300" y="9002339"/>
          <a:ext cx="889000" cy="50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4" name="フローチャート: 判断 353"/>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5" name="テキスト ボックス 354"/>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14563</xdr:rowOff>
    </xdr:from>
    <xdr:to>
      <xdr:col>41</xdr:col>
      <xdr:colOff>50800</xdr:colOff>
      <xdr:row>55</xdr:row>
      <xdr:rowOff>75486</xdr:rowOff>
    </xdr:to>
    <xdr:cxnSp macro="">
      <xdr:nvCxnSpPr>
        <xdr:cNvPr id="356" name="直線コネクタ 355"/>
        <xdr:cNvCxnSpPr/>
      </xdr:nvCxnSpPr>
      <xdr:spPr>
        <a:xfrm>
          <a:off x="6972300" y="9272863"/>
          <a:ext cx="889000" cy="2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7" name="フローチャート: 判断 356"/>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8" name="テキスト ボックス 357"/>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9" name="フローチャート: 判断 358"/>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60" name="テキスト ボックス 359"/>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87999</xdr:rowOff>
    </xdr:from>
    <xdr:to>
      <xdr:col>55</xdr:col>
      <xdr:colOff>50800</xdr:colOff>
      <xdr:row>57</xdr:row>
      <xdr:rowOff>18149</xdr:rowOff>
    </xdr:to>
    <xdr:sp macro="" textlink="">
      <xdr:nvSpPr>
        <xdr:cNvPr id="366" name="楕円 365"/>
        <xdr:cNvSpPr/>
      </xdr:nvSpPr>
      <xdr:spPr>
        <a:xfrm>
          <a:off x="10426700" y="96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110876</xdr:rowOff>
    </xdr:from>
    <xdr:ext cx="599010" cy="259045"/>
    <xdr:sp macro="" textlink="">
      <xdr:nvSpPr>
        <xdr:cNvPr id="367" name="普通建設事業費該当値テキスト"/>
        <xdr:cNvSpPr txBox="1"/>
      </xdr:nvSpPr>
      <xdr:spPr>
        <a:xfrm>
          <a:off x="10528300" y="954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122615</xdr:rowOff>
    </xdr:from>
    <xdr:to>
      <xdr:col>50</xdr:col>
      <xdr:colOff>165100</xdr:colOff>
      <xdr:row>56</xdr:row>
      <xdr:rowOff>52765</xdr:rowOff>
    </xdr:to>
    <xdr:sp macro="" textlink="">
      <xdr:nvSpPr>
        <xdr:cNvPr id="368" name="楕円 367"/>
        <xdr:cNvSpPr/>
      </xdr:nvSpPr>
      <xdr:spPr>
        <a:xfrm>
          <a:off x="9588500" y="95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69292</xdr:rowOff>
    </xdr:from>
    <xdr:ext cx="599010" cy="259045"/>
    <xdr:sp macro="" textlink="">
      <xdr:nvSpPr>
        <xdr:cNvPr id="369" name="テキスト ボックス 368"/>
        <xdr:cNvSpPr txBox="1"/>
      </xdr:nvSpPr>
      <xdr:spPr>
        <a:xfrm>
          <a:off x="9339795" y="932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36139</xdr:rowOff>
    </xdr:from>
    <xdr:to>
      <xdr:col>46</xdr:col>
      <xdr:colOff>38100</xdr:colOff>
      <xdr:row>52</xdr:row>
      <xdr:rowOff>137739</xdr:rowOff>
    </xdr:to>
    <xdr:sp macro="" textlink="">
      <xdr:nvSpPr>
        <xdr:cNvPr id="370" name="楕円 369"/>
        <xdr:cNvSpPr/>
      </xdr:nvSpPr>
      <xdr:spPr>
        <a:xfrm>
          <a:off x="8699500" y="89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154266</xdr:rowOff>
    </xdr:from>
    <xdr:ext cx="599010" cy="259045"/>
    <xdr:sp macro="" textlink="">
      <xdr:nvSpPr>
        <xdr:cNvPr id="371" name="テキスト ボックス 370"/>
        <xdr:cNvSpPr txBox="1"/>
      </xdr:nvSpPr>
      <xdr:spPr>
        <a:xfrm>
          <a:off x="8450795" y="872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24686</xdr:rowOff>
    </xdr:from>
    <xdr:to>
      <xdr:col>41</xdr:col>
      <xdr:colOff>101600</xdr:colOff>
      <xdr:row>55</xdr:row>
      <xdr:rowOff>126286</xdr:rowOff>
    </xdr:to>
    <xdr:sp macro="" textlink="">
      <xdr:nvSpPr>
        <xdr:cNvPr id="372" name="楕円 371"/>
        <xdr:cNvSpPr/>
      </xdr:nvSpPr>
      <xdr:spPr>
        <a:xfrm>
          <a:off x="7810500" y="94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142813</xdr:rowOff>
    </xdr:from>
    <xdr:ext cx="599010" cy="259045"/>
    <xdr:sp macro="" textlink="">
      <xdr:nvSpPr>
        <xdr:cNvPr id="373" name="テキスト ボックス 372"/>
        <xdr:cNvSpPr txBox="1"/>
      </xdr:nvSpPr>
      <xdr:spPr>
        <a:xfrm>
          <a:off x="7561795" y="922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135213</xdr:rowOff>
    </xdr:from>
    <xdr:to>
      <xdr:col>36</xdr:col>
      <xdr:colOff>165100</xdr:colOff>
      <xdr:row>54</xdr:row>
      <xdr:rowOff>65363</xdr:rowOff>
    </xdr:to>
    <xdr:sp macro="" textlink="">
      <xdr:nvSpPr>
        <xdr:cNvPr id="374" name="楕円 373"/>
        <xdr:cNvSpPr/>
      </xdr:nvSpPr>
      <xdr:spPr>
        <a:xfrm>
          <a:off x="6921500" y="92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81890</xdr:rowOff>
    </xdr:from>
    <xdr:ext cx="599010" cy="259045"/>
    <xdr:sp macro="" textlink="">
      <xdr:nvSpPr>
        <xdr:cNvPr id="375" name="テキスト ボックス 374"/>
        <xdr:cNvSpPr txBox="1"/>
      </xdr:nvSpPr>
      <xdr:spPr>
        <a:xfrm>
          <a:off x="6672795" y="899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106835</xdr:rowOff>
    </xdr:from>
    <xdr:to>
      <xdr:col>54</xdr:col>
      <xdr:colOff>189865</xdr:colOff>
      <xdr:row>79</xdr:row>
      <xdr:rowOff>44450</xdr:rowOff>
    </xdr:to>
    <xdr:cxnSp macro="">
      <xdr:nvCxnSpPr>
        <xdr:cNvPr id="399" name="直線コネクタ 398"/>
        <xdr:cNvCxnSpPr/>
      </xdr:nvCxnSpPr>
      <xdr:spPr>
        <a:xfrm flipV="1">
          <a:off x="10475595" y="12451235"/>
          <a:ext cx="1270" cy="1137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53512</xdr:rowOff>
    </xdr:from>
    <xdr:ext cx="599010" cy="259045"/>
    <xdr:sp macro="" textlink="">
      <xdr:nvSpPr>
        <xdr:cNvPr id="402" name="普通建設事業費 （ うち新規整備　）最大値テキスト"/>
        <xdr:cNvSpPr txBox="1"/>
      </xdr:nvSpPr>
      <xdr:spPr>
        <a:xfrm>
          <a:off x="10528300" y="122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106835</xdr:rowOff>
    </xdr:from>
    <xdr:to>
      <xdr:col>55</xdr:col>
      <xdr:colOff>88900</xdr:colOff>
      <xdr:row>72</xdr:row>
      <xdr:rowOff>106835</xdr:rowOff>
    </xdr:to>
    <xdr:cxnSp macro="">
      <xdr:nvCxnSpPr>
        <xdr:cNvPr id="403" name="直線コネクタ 402"/>
        <xdr:cNvCxnSpPr/>
      </xdr:nvCxnSpPr>
      <xdr:spPr>
        <a:xfrm>
          <a:off x="10388600" y="124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47585</xdr:rowOff>
    </xdr:from>
    <xdr:to>
      <xdr:col>55</xdr:col>
      <xdr:colOff>0</xdr:colOff>
      <xdr:row>76</xdr:row>
      <xdr:rowOff>59595</xdr:rowOff>
    </xdr:to>
    <xdr:cxnSp macro="">
      <xdr:nvCxnSpPr>
        <xdr:cNvPr id="404" name="直線コネクタ 403"/>
        <xdr:cNvCxnSpPr/>
      </xdr:nvCxnSpPr>
      <xdr:spPr>
        <a:xfrm>
          <a:off x="9639300" y="12734885"/>
          <a:ext cx="838200" cy="3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149128</xdr:rowOff>
    </xdr:from>
    <xdr:ext cx="534377" cy="259045"/>
    <xdr:sp macro="" textlink="">
      <xdr:nvSpPr>
        <xdr:cNvPr id="405" name="普通建設事業費 （ うち新規整備　）平均値テキスト"/>
        <xdr:cNvSpPr txBox="1"/>
      </xdr:nvSpPr>
      <xdr:spPr>
        <a:xfrm>
          <a:off x="10528300" y="1335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170701</xdr:rowOff>
    </xdr:from>
    <xdr:to>
      <xdr:col>55</xdr:col>
      <xdr:colOff>50800</xdr:colOff>
      <xdr:row>78</xdr:row>
      <xdr:rowOff>100851</xdr:rowOff>
    </xdr:to>
    <xdr:sp macro="" textlink="">
      <xdr:nvSpPr>
        <xdr:cNvPr id="406" name="フローチャート: 判断 405"/>
        <xdr:cNvSpPr/>
      </xdr:nvSpPr>
      <xdr:spPr>
        <a:xfrm>
          <a:off x="104267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47585</xdr:rowOff>
    </xdr:from>
    <xdr:to>
      <xdr:col>50</xdr:col>
      <xdr:colOff>114300</xdr:colOff>
      <xdr:row>75</xdr:row>
      <xdr:rowOff>124266</xdr:rowOff>
    </xdr:to>
    <xdr:cxnSp macro="">
      <xdr:nvCxnSpPr>
        <xdr:cNvPr id="407" name="直線コネクタ 406"/>
        <xdr:cNvCxnSpPr/>
      </xdr:nvCxnSpPr>
      <xdr:spPr>
        <a:xfrm flipV="1">
          <a:off x="8750300" y="12734885"/>
          <a:ext cx="889000" cy="24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14308</xdr:rowOff>
    </xdr:from>
    <xdr:to>
      <xdr:col>50</xdr:col>
      <xdr:colOff>165100</xdr:colOff>
      <xdr:row>78</xdr:row>
      <xdr:rowOff>115908</xdr:rowOff>
    </xdr:to>
    <xdr:sp macro="" textlink="">
      <xdr:nvSpPr>
        <xdr:cNvPr id="408" name="フローチャート: 判断 407"/>
        <xdr:cNvSpPr/>
      </xdr:nvSpPr>
      <xdr:spPr>
        <a:xfrm>
          <a:off x="9588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107035</xdr:rowOff>
    </xdr:from>
    <xdr:ext cx="534377" cy="259045"/>
    <xdr:sp macro="" textlink="">
      <xdr:nvSpPr>
        <xdr:cNvPr id="409" name="テキスト ボックス 408"/>
        <xdr:cNvSpPr txBox="1"/>
      </xdr:nvSpPr>
      <xdr:spPr>
        <a:xfrm>
          <a:off x="9372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124266</xdr:rowOff>
    </xdr:from>
    <xdr:to>
      <xdr:col>45</xdr:col>
      <xdr:colOff>177800</xdr:colOff>
      <xdr:row>77</xdr:row>
      <xdr:rowOff>69828</xdr:rowOff>
    </xdr:to>
    <xdr:cxnSp macro="">
      <xdr:nvCxnSpPr>
        <xdr:cNvPr id="410" name="直線コネクタ 409"/>
        <xdr:cNvCxnSpPr/>
      </xdr:nvCxnSpPr>
      <xdr:spPr>
        <a:xfrm flipV="1">
          <a:off x="7861300" y="12983016"/>
          <a:ext cx="889000" cy="28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75115</xdr:rowOff>
    </xdr:from>
    <xdr:to>
      <xdr:col>46</xdr:col>
      <xdr:colOff>38100</xdr:colOff>
      <xdr:row>78</xdr:row>
      <xdr:rowOff>5265</xdr:rowOff>
    </xdr:to>
    <xdr:sp macro="" textlink="">
      <xdr:nvSpPr>
        <xdr:cNvPr id="411" name="フローチャート: 判断 410"/>
        <xdr:cNvSpPr/>
      </xdr:nvSpPr>
      <xdr:spPr>
        <a:xfrm>
          <a:off x="8699500" y="1327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167842</xdr:rowOff>
    </xdr:from>
    <xdr:ext cx="534377" cy="259045"/>
    <xdr:sp macro="" textlink="">
      <xdr:nvSpPr>
        <xdr:cNvPr id="412" name="テキスト ボックス 411"/>
        <xdr:cNvSpPr txBox="1"/>
      </xdr:nvSpPr>
      <xdr:spPr>
        <a:xfrm>
          <a:off x="8483111" y="133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46698</xdr:rowOff>
    </xdr:from>
    <xdr:to>
      <xdr:col>41</xdr:col>
      <xdr:colOff>50800</xdr:colOff>
      <xdr:row>77</xdr:row>
      <xdr:rowOff>69828</xdr:rowOff>
    </xdr:to>
    <xdr:cxnSp macro="">
      <xdr:nvCxnSpPr>
        <xdr:cNvPr id="413" name="直線コネクタ 412"/>
        <xdr:cNvCxnSpPr/>
      </xdr:nvCxnSpPr>
      <xdr:spPr>
        <a:xfrm>
          <a:off x="6972300" y="12048198"/>
          <a:ext cx="889000" cy="12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127495</xdr:rowOff>
    </xdr:from>
    <xdr:to>
      <xdr:col>41</xdr:col>
      <xdr:colOff>101600</xdr:colOff>
      <xdr:row>78</xdr:row>
      <xdr:rowOff>57645</xdr:rowOff>
    </xdr:to>
    <xdr:sp macro="" textlink="">
      <xdr:nvSpPr>
        <xdr:cNvPr id="414" name="フローチャート: 判断 413"/>
        <xdr:cNvSpPr/>
      </xdr:nvSpPr>
      <xdr:spPr>
        <a:xfrm>
          <a:off x="7810500" y="1332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48772</xdr:rowOff>
    </xdr:from>
    <xdr:ext cx="534377" cy="259045"/>
    <xdr:sp macro="" textlink="">
      <xdr:nvSpPr>
        <xdr:cNvPr id="415" name="テキスト ボックス 414"/>
        <xdr:cNvSpPr txBox="1"/>
      </xdr:nvSpPr>
      <xdr:spPr>
        <a:xfrm>
          <a:off x="7594111" y="134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67579</xdr:rowOff>
    </xdr:from>
    <xdr:to>
      <xdr:col>36</xdr:col>
      <xdr:colOff>165100</xdr:colOff>
      <xdr:row>77</xdr:row>
      <xdr:rowOff>169179</xdr:rowOff>
    </xdr:to>
    <xdr:sp macro="" textlink="">
      <xdr:nvSpPr>
        <xdr:cNvPr id="416" name="フローチャート: 判断 415"/>
        <xdr:cNvSpPr/>
      </xdr:nvSpPr>
      <xdr:spPr>
        <a:xfrm>
          <a:off x="69215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160306</xdr:rowOff>
    </xdr:from>
    <xdr:ext cx="534377" cy="259045"/>
    <xdr:sp macro="" textlink="">
      <xdr:nvSpPr>
        <xdr:cNvPr id="417" name="テキスト ボックス 416"/>
        <xdr:cNvSpPr txBox="1"/>
      </xdr:nvSpPr>
      <xdr:spPr>
        <a:xfrm>
          <a:off x="6705111" y="133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8795</xdr:rowOff>
    </xdr:from>
    <xdr:to>
      <xdr:col>55</xdr:col>
      <xdr:colOff>50800</xdr:colOff>
      <xdr:row>76</xdr:row>
      <xdr:rowOff>110395</xdr:rowOff>
    </xdr:to>
    <xdr:sp macro="" textlink="">
      <xdr:nvSpPr>
        <xdr:cNvPr id="423" name="楕円 422"/>
        <xdr:cNvSpPr/>
      </xdr:nvSpPr>
      <xdr:spPr>
        <a:xfrm>
          <a:off x="10426700" y="130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31672</xdr:rowOff>
    </xdr:from>
    <xdr:ext cx="599010" cy="259045"/>
    <xdr:sp macro="" textlink="">
      <xdr:nvSpPr>
        <xdr:cNvPr id="424" name="普通建設事業費 （ うち新規整備　）該当値テキスト"/>
        <xdr:cNvSpPr txBox="1"/>
      </xdr:nvSpPr>
      <xdr:spPr>
        <a:xfrm>
          <a:off x="10528300" y="1289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168235</xdr:rowOff>
    </xdr:from>
    <xdr:to>
      <xdr:col>50</xdr:col>
      <xdr:colOff>165100</xdr:colOff>
      <xdr:row>74</xdr:row>
      <xdr:rowOff>98385</xdr:rowOff>
    </xdr:to>
    <xdr:sp macro="" textlink="">
      <xdr:nvSpPr>
        <xdr:cNvPr id="425" name="楕円 424"/>
        <xdr:cNvSpPr/>
      </xdr:nvSpPr>
      <xdr:spPr>
        <a:xfrm>
          <a:off x="9588500" y="126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114912</xdr:rowOff>
    </xdr:from>
    <xdr:ext cx="599010" cy="259045"/>
    <xdr:sp macro="" textlink="">
      <xdr:nvSpPr>
        <xdr:cNvPr id="426" name="テキスト ボックス 425"/>
        <xdr:cNvSpPr txBox="1"/>
      </xdr:nvSpPr>
      <xdr:spPr>
        <a:xfrm>
          <a:off x="9339795" y="1245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73466</xdr:rowOff>
    </xdr:from>
    <xdr:to>
      <xdr:col>46</xdr:col>
      <xdr:colOff>38100</xdr:colOff>
      <xdr:row>76</xdr:row>
      <xdr:rowOff>3615</xdr:rowOff>
    </xdr:to>
    <xdr:sp macro="" textlink="">
      <xdr:nvSpPr>
        <xdr:cNvPr id="427" name="楕円 426"/>
        <xdr:cNvSpPr/>
      </xdr:nvSpPr>
      <xdr:spPr>
        <a:xfrm>
          <a:off x="8699500" y="12932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20143</xdr:rowOff>
    </xdr:from>
    <xdr:ext cx="599010" cy="259045"/>
    <xdr:sp macro="" textlink="">
      <xdr:nvSpPr>
        <xdr:cNvPr id="428" name="テキスト ボックス 427"/>
        <xdr:cNvSpPr txBox="1"/>
      </xdr:nvSpPr>
      <xdr:spPr>
        <a:xfrm>
          <a:off x="8450795" y="1270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19028</xdr:rowOff>
    </xdr:from>
    <xdr:to>
      <xdr:col>41</xdr:col>
      <xdr:colOff>101600</xdr:colOff>
      <xdr:row>77</xdr:row>
      <xdr:rowOff>120628</xdr:rowOff>
    </xdr:to>
    <xdr:sp macro="" textlink="">
      <xdr:nvSpPr>
        <xdr:cNvPr id="429" name="楕円 428"/>
        <xdr:cNvSpPr/>
      </xdr:nvSpPr>
      <xdr:spPr>
        <a:xfrm>
          <a:off x="7810500" y="132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137155</xdr:rowOff>
    </xdr:from>
    <xdr:ext cx="534377" cy="259045"/>
    <xdr:sp macro="" textlink="">
      <xdr:nvSpPr>
        <xdr:cNvPr id="430" name="テキスト ボックス 429"/>
        <xdr:cNvSpPr txBox="1"/>
      </xdr:nvSpPr>
      <xdr:spPr>
        <a:xfrm>
          <a:off x="7594111" y="1299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167348</xdr:rowOff>
    </xdr:from>
    <xdr:to>
      <xdr:col>36</xdr:col>
      <xdr:colOff>165100</xdr:colOff>
      <xdr:row>70</xdr:row>
      <xdr:rowOff>97498</xdr:rowOff>
    </xdr:to>
    <xdr:sp macro="" textlink="">
      <xdr:nvSpPr>
        <xdr:cNvPr id="431" name="楕円 430"/>
        <xdr:cNvSpPr/>
      </xdr:nvSpPr>
      <xdr:spPr>
        <a:xfrm>
          <a:off x="6921500" y="119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114025</xdr:rowOff>
    </xdr:from>
    <xdr:ext cx="599010" cy="259045"/>
    <xdr:sp macro="" textlink="">
      <xdr:nvSpPr>
        <xdr:cNvPr id="432" name="テキスト ボックス 431"/>
        <xdr:cNvSpPr txBox="1"/>
      </xdr:nvSpPr>
      <xdr:spPr>
        <a:xfrm>
          <a:off x="6672795" y="1177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8" name="直線コネクタ 457"/>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9"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60" name="直線コネクタ 459"/>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61"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62" name="直線コネクタ 461"/>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82226</xdr:rowOff>
    </xdr:from>
    <xdr:to>
      <xdr:col>55</xdr:col>
      <xdr:colOff>0</xdr:colOff>
      <xdr:row>99</xdr:row>
      <xdr:rowOff>37088</xdr:rowOff>
    </xdr:to>
    <xdr:cxnSp macro="">
      <xdr:nvCxnSpPr>
        <xdr:cNvPr id="463" name="直線コネクタ 462"/>
        <xdr:cNvCxnSpPr/>
      </xdr:nvCxnSpPr>
      <xdr:spPr>
        <a:xfrm flipV="1">
          <a:off x="9639300" y="16884326"/>
          <a:ext cx="838200" cy="1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4"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5" name="フローチャート: 判断 464"/>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120044</xdr:rowOff>
    </xdr:from>
    <xdr:to>
      <xdr:col>50</xdr:col>
      <xdr:colOff>114300</xdr:colOff>
      <xdr:row>99</xdr:row>
      <xdr:rowOff>37088</xdr:rowOff>
    </xdr:to>
    <xdr:cxnSp macro="">
      <xdr:nvCxnSpPr>
        <xdr:cNvPr id="466" name="直線コネクタ 465"/>
        <xdr:cNvCxnSpPr/>
      </xdr:nvCxnSpPr>
      <xdr:spPr>
        <a:xfrm>
          <a:off x="8750300" y="16922144"/>
          <a:ext cx="889000" cy="8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7" name="フローチャート: 判断 466"/>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8" name="テキスト ボックス 467"/>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71927</xdr:rowOff>
    </xdr:from>
    <xdr:to>
      <xdr:col>45</xdr:col>
      <xdr:colOff>177800</xdr:colOff>
      <xdr:row>98</xdr:row>
      <xdr:rowOff>120044</xdr:rowOff>
    </xdr:to>
    <xdr:cxnSp macro="">
      <xdr:nvCxnSpPr>
        <xdr:cNvPr id="469" name="直線コネクタ 468"/>
        <xdr:cNvCxnSpPr/>
      </xdr:nvCxnSpPr>
      <xdr:spPr>
        <a:xfrm>
          <a:off x="7861300" y="16359677"/>
          <a:ext cx="889000" cy="56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70" name="フローチャート: 判断 469"/>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71" name="テキスト ボックス 470"/>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71927</xdr:rowOff>
    </xdr:from>
    <xdr:to>
      <xdr:col>41</xdr:col>
      <xdr:colOff>50800</xdr:colOff>
      <xdr:row>99</xdr:row>
      <xdr:rowOff>50837</xdr:rowOff>
    </xdr:to>
    <xdr:cxnSp macro="">
      <xdr:nvCxnSpPr>
        <xdr:cNvPr id="472" name="直線コネクタ 471"/>
        <xdr:cNvCxnSpPr/>
      </xdr:nvCxnSpPr>
      <xdr:spPr>
        <a:xfrm flipV="1">
          <a:off x="6972300" y="16359677"/>
          <a:ext cx="889000" cy="66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73" name="フローチャート: 判断 472"/>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4" name="テキスト ボックス 473"/>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5" name="フローチャート: 判断 474"/>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6" name="テキスト ボックス 475"/>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31426</xdr:rowOff>
    </xdr:from>
    <xdr:to>
      <xdr:col>55</xdr:col>
      <xdr:colOff>50800</xdr:colOff>
      <xdr:row>98</xdr:row>
      <xdr:rowOff>133026</xdr:rowOff>
    </xdr:to>
    <xdr:sp macro="" textlink="">
      <xdr:nvSpPr>
        <xdr:cNvPr id="482" name="楕円 481"/>
        <xdr:cNvSpPr/>
      </xdr:nvSpPr>
      <xdr:spPr>
        <a:xfrm>
          <a:off x="10426700" y="168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9853</xdr:rowOff>
    </xdr:from>
    <xdr:ext cx="534377" cy="259045"/>
    <xdr:sp macro="" textlink="">
      <xdr:nvSpPr>
        <xdr:cNvPr id="483" name="普通建設事業費 （ うち更新整備　）該当値テキスト"/>
        <xdr:cNvSpPr txBox="1"/>
      </xdr:nvSpPr>
      <xdr:spPr>
        <a:xfrm>
          <a:off x="10528300" y="168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157738</xdr:rowOff>
    </xdr:from>
    <xdr:to>
      <xdr:col>50</xdr:col>
      <xdr:colOff>165100</xdr:colOff>
      <xdr:row>99</xdr:row>
      <xdr:rowOff>87888</xdr:rowOff>
    </xdr:to>
    <xdr:sp macro="" textlink="">
      <xdr:nvSpPr>
        <xdr:cNvPr id="484" name="楕円 483"/>
        <xdr:cNvSpPr/>
      </xdr:nvSpPr>
      <xdr:spPr>
        <a:xfrm>
          <a:off x="9588500" y="1695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79015</xdr:rowOff>
    </xdr:from>
    <xdr:ext cx="534377" cy="259045"/>
    <xdr:sp macro="" textlink="">
      <xdr:nvSpPr>
        <xdr:cNvPr id="485" name="テキスト ボックス 484"/>
        <xdr:cNvSpPr txBox="1"/>
      </xdr:nvSpPr>
      <xdr:spPr>
        <a:xfrm>
          <a:off x="9372111" y="1705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69244</xdr:rowOff>
    </xdr:from>
    <xdr:to>
      <xdr:col>46</xdr:col>
      <xdr:colOff>38100</xdr:colOff>
      <xdr:row>98</xdr:row>
      <xdr:rowOff>170844</xdr:rowOff>
    </xdr:to>
    <xdr:sp macro="" textlink="">
      <xdr:nvSpPr>
        <xdr:cNvPr id="486" name="楕円 485"/>
        <xdr:cNvSpPr/>
      </xdr:nvSpPr>
      <xdr:spPr>
        <a:xfrm>
          <a:off x="8699500" y="168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161971</xdr:rowOff>
    </xdr:from>
    <xdr:ext cx="534377" cy="259045"/>
    <xdr:sp macro="" textlink="">
      <xdr:nvSpPr>
        <xdr:cNvPr id="487" name="テキスト ボックス 486"/>
        <xdr:cNvSpPr txBox="1"/>
      </xdr:nvSpPr>
      <xdr:spPr>
        <a:xfrm>
          <a:off x="8483111" y="169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21127</xdr:rowOff>
    </xdr:from>
    <xdr:to>
      <xdr:col>41</xdr:col>
      <xdr:colOff>101600</xdr:colOff>
      <xdr:row>95</xdr:row>
      <xdr:rowOff>122727</xdr:rowOff>
    </xdr:to>
    <xdr:sp macro="" textlink="">
      <xdr:nvSpPr>
        <xdr:cNvPr id="488" name="楕円 487"/>
        <xdr:cNvSpPr/>
      </xdr:nvSpPr>
      <xdr:spPr>
        <a:xfrm>
          <a:off x="7810500" y="163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139254</xdr:rowOff>
    </xdr:from>
    <xdr:ext cx="599010" cy="259045"/>
    <xdr:sp macro="" textlink="">
      <xdr:nvSpPr>
        <xdr:cNvPr id="489" name="テキスト ボックス 488"/>
        <xdr:cNvSpPr txBox="1"/>
      </xdr:nvSpPr>
      <xdr:spPr>
        <a:xfrm>
          <a:off x="7561795" y="160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37</xdr:rowOff>
    </xdr:from>
    <xdr:to>
      <xdr:col>36</xdr:col>
      <xdr:colOff>165100</xdr:colOff>
      <xdr:row>99</xdr:row>
      <xdr:rowOff>101637</xdr:rowOff>
    </xdr:to>
    <xdr:sp macro="" textlink="">
      <xdr:nvSpPr>
        <xdr:cNvPr id="490" name="楕円 489"/>
        <xdr:cNvSpPr/>
      </xdr:nvSpPr>
      <xdr:spPr>
        <a:xfrm>
          <a:off x="6921500" y="1697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92764</xdr:rowOff>
    </xdr:from>
    <xdr:ext cx="534377" cy="259045"/>
    <xdr:sp macro="" textlink="">
      <xdr:nvSpPr>
        <xdr:cNvPr id="491" name="テキスト ボックス 490"/>
        <xdr:cNvSpPr txBox="1"/>
      </xdr:nvSpPr>
      <xdr:spPr>
        <a:xfrm>
          <a:off x="6705111" y="1706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1612</xdr:rowOff>
    </xdr:from>
    <xdr:to>
      <xdr:col>85</xdr:col>
      <xdr:colOff>126364</xdr:colOff>
      <xdr:row>38</xdr:row>
      <xdr:rowOff>139700</xdr:rowOff>
    </xdr:to>
    <xdr:cxnSp macro="">
      <xdr:nvCxnSpPr>
        <xdr:cNvPr id="513" name="直線コネクタ 512"/>
        <xdr:cNvCxnSpPr/>
      </xdr:nvCxnSpPr>
      <xdr:spPr>
        <a:xfrm flipV="1">
          <a:off x="16317595" y="5659462"/>
          <a:ext cx="1269" cy="995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156626</xdr:rowOff>
    </xdr:from>
    <xdr:ext cx="249299" cy="259045"/>
    <xdr:sp macro="" textlink="">
      <xdr:nvSpPr>
        <xdr:cNvPr id="514" name="災害復旧事業費最小値テキスト"/>
        <xdr:cNvSpPr txBox="1"/>
      </xdr:nvSpPr>
      <xdr:spPr>
        <a:xfrm>
          <a:off x="16370300" y="6671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119739</xdr:rowOff>
    </xdr:from>
    <xdr:ext cx="599010" cy="259045"/>
    <xdr:sp macro="" textlink="">
      <xdr:nvSpPr>
        <xdr:cNvPr id="516" name="災害復旧事業費最大値テキスト"/>
        <xdr:cNvSpPr txBox="1"/>
      </xdr:nvSpPr>
      <xdr:spPr>
        <a:xfrm>
          <a:off x="16370300" y="543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1612</xdr:rowOff>
    </xdr:from>
    <xdr:to>
      <xdr:col>86</xdr:col>
      <xdr:colOff>25400</xdr:colOff>
      <xdr:row>33</xdr:row>
      <xdr:rowOff>1612</xdr:rowOff>
    </xdr:to>
    <xdr:cxnSp macro="">
      <xdr:nvCxnSpPr>
        <xdr:cNvPr id="517" name="直線コネクタ 516"/>
        <xdr:cNvCxnSpPr/>
      </xdr:nvCxnSpPr>
      <xdr:spPr>
        <a:xfrm>
          <a:off x="16230600" y="565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6250</xdr:rowOff>
    </xdr:from>
    <xdr:to>
      <xdr:col>85</xdr:col>
      <xdr:colOff>127000</xdr:colOff>
      <xdr:row>35</xdr:row>
      <xdr:rowOff>87851</xdr:rowOff>
    </xdr:to>
    <xdr:cxnSp macro="">
      <xdr:nvCxnSpPr>
        <xdr:cNvPr id="518" name="直線コネクタ 517"/>
        <xdr:cNvCxnSpPr/>
      </xdr:nvCxnSpPr>
      <xdr:spPr>
        <a:xfrm>
          <a:off x="15481300" y="5321200"/>
          <a:ext cx="838200" cy="7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29626</xdr:rowOff>
    </xdr:from>
    <xdr:ext cx="534377" cy="259045"/>
    <xdr:sp macro="" textlink="">
      <xdr:nvSpPr>
        <xdr:cNvPr id="519" name="災害復旧事業費平均値テキスト"/>
        <xdr:cNvSpPr txBox="1"/>
      </xdr:nvSpPr>
      <xdr:spPr>
        <a:xfrm>
          <a:off x="16370300" y="6544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51199</xdr:rowOff>
    </xdr:from>
    <xdr:to>
      <xdr:col>85</xdr:col>
      <xdr:colOff>177800</xdr:colOff>
      <xdr:row>38</xdr:row>
      <xdr:rowOff>152799</xdr:rowOff>
    </xdr:to>
    <xdr:sp macro="" textlink="">
      <xdr:nvSpPr>
        <xdr:cNvPr id="520" name="フローチャート: 判断 519"/>
        <xdr:cNvSpPr/>
      </xdr:nvSpPr>
      <xdr:spPr>
        <a:xfrm>
          <a:off x="162687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6250</xdr:rowOff>
    </xdr:from>
    <xdr:to>
      <xdr:col>81</xdr:col>
      <xdr:colOff>50800</xdr:colOff>
      <xdr:row>32</xdr:row>
      <xdr:rowOff>24124</xdr:rowOff>
    </xdr:to>
    <xdr:cxnSp macro="">
      <xdr:nvCxnSpPr>
        <xdr:cNvPr id="521" name="直線コネクタ 520"/>
        <xdr:cNvCxnSpPr/>
      </xdr:nvCxnSpPr>
      <xdr:spPr>
        <a:xfrm flipV="1">
          <a:off x="14592300" y="5321200"/>
          <a:ext cx="889000" cy="18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52557</xdr:rowOff>
    </xdr:from>
    <xdr:to>
      <xdr:col>81</xdr:col>
      <xdr:colOff>101600</xdr:colOff>
      <xdr:row>38</xdr:row>
      <xdr:rowOff>154157</xdr:rowOff>
    </xdr:to>
    <xdr:sp macro="" textlink="">
      <xdr:nvSpPr>
        <xdr:cNvPr id="522" name="フローチャート: 判断 521"/>
        <xdr:cNvSpPr/>
      </xdr:nvSpPr>
      <xdr:spPr>
        <a:xfrm>
          <a:off x="15430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145284</xdr:rowOff>
    </xdr:from>
    <xdr:ext cx="534377" cy="259045"/>
    <xdr:sp macro="" textlink="">
      <xdr:nvSpPr>
        <xdr:cNvPr id="523" name="テキスト ボックス 522"/>
        <xdr:cNvSpPr txBox="1"/>
      </xdr:nvSpPr>
      <xdr:spPr>
        <a:xfrm>
          <a:off x="15214111" y="66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24124</xdr:rowOff>
    </xdr:from>
    <xdr:to>
      <xdr:col>76</xdr:col>
      <xdr:colOff>114300</xdr:colOff>
      <xdr:row>36</xdr:row>
      <xdr:rowOff>54899</xdr:rowOff>
    </xdr:to>
    <xdr:cxnSp macro="">
      <xdr:nvCxnSpPr>
        <xdr:cNvPr id="524" name="直線コネクタ 523"/>
        <xdr:cNvCxnSpPr/>
      </xdr:nvCxnSpPr>
      <xdr:spPr>
        <a:xfrm flipV="1">
          <a:off x="13703300" y="5510524"/>
          <a:ext cx="889000" cy="7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52852</xdr:rowOff>
    </xdr:from>
    <xdr:to>
      <xdr:col>76</xdr:col>
      <xdr:colOff>165100</xdr:colOff>
      <xdr:row>38</xdr:row>
      <xdr:rowOff>154452</xdr:rowOff>
    </xdr:to>
    <xdr:sp macro="" textlink="">
      <xdr:nvSpPr>
        <xdr:cNvPr id="525" name="フローチャート: 判断 524"/>
        <xdr:cNvSpPr/>
      </xdr:nvSpPr>
      <xdr:spPr>
        <a:xfrm>
          <a:off x="14541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145579</xdr:rowOff>
    </xdr:from>
    <xdr:ext cx="534377" cy="259045"/>
    <xdr:sp macro="" textlink="">
      <xdr:nvSpPr>
        <xdr:cNvPr id="526" name="テキスト ボックス 525"/>
        <xdr:cNvSpPr txBox="1"/>
      </xdr:nvSpPr>
      <xdr:spPr>
        <a:xfrm>
          <a:off x="14325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74051</xdr:rowOff>
    </xdr:from>
    <xdr:to>
      <xdr:col>71</xdr:col>
      <xdr:colOff>177800</xdr:colOff>
      <xdr:row>36</xdr:row>
      <xdr:rowOff>54899</xdr:rowOff>
    </xdr:to>
    <xdr:cxnSp macro="">
      <xdr:nvCxnSpPr>
        <xdr:cNvPr id="527" name="直線コネクタ 526"/>
        <xdr:cNvCxnSpPr/>
      </xdr:nvCxnSpPr>
      <xdr:spPr>
        <a:xfrm>
          <a:off x="12814300" y="6074801"/>
          <a:ext cx="889000" cy="1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60016</xdr:rowOff>
    </xdr:from>
    <xdr:to>
      <xdr:col>72</xdr:col>
      <xdr:colOff>38100</xdr:colOff>
      <xdr:row>38</xdr:row>
      <xdr:rowOff>161616</xdr:rowOff>
    </xdr:to>
    <xdr:sp macro="" textlink="">
      <xdr:nvSpPr>
        <xdr:cNvPr id="528" name="フローチャート: 判断 527"/>
        <xdr:cNvSpPr/>
      </xdr:nvSpPr>
      <xdr:spPr>
        <a:xfrm>
          <a:off x="13652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152743</xdr:rowOff>
    </xdr:from>
    <xdr:ext cx="534377" cy="259045"/>
    <xdr:sp macro="" textlink="">
      <xdr:nvSpPr>
        <xdr:cNvPr id="529" name="テキスト ボックス 528"/>
        <xdr:cNvSpPr txBox="1"/>
      </xdr:nvSpPr>
      <xdr:spPr>
        <a:xfrm>
          <a:off x="13436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64106</xdr:rowOff>
    </xdr:from>
    <xdr:to>
      <xdr:col>67</xdr:col>
      <xdr:colOff>101600</xdr:colOff>
      <xdr:row>38</xdr:row>
      <xdr:rowOff>165706</xdr:rowOff>
    </xdr:to>
    <xdr:sp macro="" textlink="">
      <xdr:nvSpPr>
        <xdr:cNvPr id="530" name="フローチャート: 判断 529"/>
        <xdr:cNvSpPr/>
      </xdr:nvSpPr>
      <xdr:spPr>
        <a:xfrm>
          <a:off x="12763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156833</xdr:rowOff>
    </xdr:from>
    <xdr:ext cx="534377" cy="259045"/>
    <xdr:sp macro="" textlink="">
      <xdr:nvSpPr>
        <xdr:cNvPr id="531" name="テキスト ボックス 530"/>
        <xdr:cNvSpPr txBox="1"/>
      </xdr:nvSpPr>
      <xdr:spPr>
        <a:xfrm>
          <a:off x="12547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37051</xdr:rowOff>
    </xdr:from>
    <xdr:to>
      <xdr:col>85</xdr:col>
      <xdr:colOff>177800</xdr:colOff>
      <xdr:row>35</xdr:row>
      <xdr:rowOff>138651</xdr:rowOff>
    </xdr:to>
    <xdr:sp macro="" textlink="">
      <xdr:nvSpPr>
        <xdr:cNvPr id="537" name="楕円 536"/>
        <xdr:cNvSpPr/>
      </xdr:nvSpPr>
      <xdr:spPr>
        <a:xfrm>
          <a:off x="16268700" y="60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59928</xdr:rowOff>
    </xdr:from>
    <xdr:ext cx="599010" cy="259045"/>
    <xdr:sp macro="" textlink="">
      <xdr:nvSpPr>
        <xdr:cNvPr id="538" name="災害復旧事業費該当値テキスト"/>
        <xdr:cNvSpPr txBox="1"/>
      </xdr:nvSpPr>
      <xdr:spPr>
        <a:xfrm>
          <a:off x="16370300" y="58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126900</xdr:rowOff>
    </xdr:from>
    <xdr:to>
      <xdr:col>81</xdr:col>
      <xdr:colOff>101600</xdr:colOff>
      <xdr:row>31</xdr:row>
      <xdr:rowOff>57050</xdr:rowOff>
    </xdr:to>
    <xdr:sp macro="" textlink="">
      <xdr:nvSpPr>
        <xdr:cNvPr id="539" name="楕円 538"/>
        <xdr:cNvSpPr/>
      </xdr:nvSpPr>
      <xdr:spPr>
        <a:xfrm>
          <a:off x="15430500" y="52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73577</xdr:rowOff>
    </xdr:from>
    <xdr:ext cx="599010" cy="259045"/>
    <xdr:sp macro="" textlink="">
      <xdr:nvSpPr>
        <xdr:cNvPr id="540" name="テキスト ボックス 539"/>
        <xdr:cNvSpPr txBox="1"/>
      </xdr:nvSpPr>
      <xdr:spPr>
        <a:xfrm>
          <a:off x="15181795" y="504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144774</xdr:rowOff>
    </xdr:from>
    <xdr:to>
      <xdr:col>76</xdr:col>
      <xdr:colOff>165100</xdr:colOff>
      <xdr:row>32</xdr:row>
      <xdr:rowOff>74924</xdr:rowOff>
    </xdr:to>
    <xdr:sp macro="" textlink="">
      <xdr:nvSpPr>
        <xdr:cNvPr id="541" name="楕円 540"/>
        <xdr:cNvSpPr/>
      </xdr:nvSpPr>
      <xdr:spPr>
        <a:xfrm>
          <a:off x="14541500" y="54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91451</xdr:rowOff>
    </xdr:from>
    <xdr:ext cx="599010" cy="259045"/>
    <xdr:sp macro="" textlink="">
      <xdr:nvSpPr>
        <xdr:cNvPr id="542" name="テキスト ボックス 541"/>
        <xdr:cNvSpPr txBox="1"/>
      </xdr:nvSpPr>
      <xdr:spPr>
        <a:xfrm>
          <a:off x="14292795" y="523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4099</xdr:rowOff>
    </xdr:from>
    <xdr:to>
      <xdr:col>72</xdr:col>
      <xdr:colOff>38100</xdr:colOff>
      <xdr:row>36</xdr:row>
      <xdr:rowOff>105699</xdr:rowOff>
    </xdr:to>
    <xdr:sp macro="" textlink="">
      <xdr:nvSpPr>
        <xdr:cNvPr id="543" name="楕円 542"/>
        <xdr:cNvSpPr/>
      </xdr:nvSpPr>
      <xdr:spPr>
        <a:xfrm>
          <a:off x="13652500" y="61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122226</xdr:rowOff>
    </xdr:from>
    <xdr:ext cx="599010" cy="259045"/>
    <xdr:sp macro="" textlink="">
      <xdr:nvSpPr>
        <xdr:cNvPr id="544" name="テキスト ボックス 543"/>
        <xdr:cNvSpPr txBox="1"/>
      </xdr:nvSpPr>
      <xdr:spPr>
        <a:xfrm>
          <a:off x="13403795" y="595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23251</xdr:rowOff>
    </xdr:from>
    <xdr:to>
      <xdr:col>67</xdr:col>
      <xdr:colOff>101600</xdr:colOff>
      <xdr:row>35</xdr:row>
      <xdr:rowOff>124851</xdr:rowOff>
    </xdr:to>
    <xdr:sp macro="" textlink="">
      <xdr:nvSpPr>
        <xdr:cNvPr id="545" name="楕円 544"/>
        <xdr:cNvSpPr/>
      </xdr:nvSpPr>
      <xdr:spPr>
        <a:xfrm>
          <a:off x="12763500" y="602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141378</xdr:rowOff>
    </xdr:from>
    <xdr:ext cx="599010" cy="259045"/>
    <xdr:sp macro="" textlink="">
      <xdr:nvSpPr>
        <xdr:cNvPr id="546" name="テキスト ボックス 545"/>
        <xdr:cNvSpPr txBox="1"/>
      </xdr:nvSpPr>
      <xdr:spPr>
        <a:xfrm>
          <a:off x="12514795" y="579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148272</xdr:rowOff>
    </xdr:from>
    <xdr:to>
      <xdr:col>85</xdr:col>
      <xdr:colOff>127000</xdr:colOff>
      <xdr:row>73</xdr:row>
      <xdr:rowOff>89522</xdr:rowOff>
    </xdr:to>
    <xdr:cxnSp macro="">
      <xdr:nvCxnSpPr>
        <xdr:cNvPr id="628" name="直線コネクタ 627"/>
        <xdr:cNvCxnSpPr/>
      </xdr:nvCxnSpPr>
      <xdr:spPr>
        <a:xfrm>
          <a:off x="15481300" y="12492672"/>
          <a:ext cx="8382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148272</xdr:rowOff>
    </xdr:from>
    <xdr:to>
      <xdr:col>81</xdr:col>
      <xdr:colOff>50800</xdr:colOff>
      <xdr:row>74</xdr:row>
      <xdr:rowOff>156630</xdr:rowOff>
    </xdr:to>
    <xdr:cxnSp macro="">
      <xdr:nvCxnSpPr>
        <xdr:cNvPr id="631" name="直線コネクタ 630"/>
        <xdr:cNvCxnSpPr/>
      </xdr:nvCxnSpPr>
      <xdr:spPr>
        <a:xfrm flipV="1">
          <a:off x="14592300" y="12492672"/>
          <a:ext cx="889000" cy="3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156630</xdr:rowOff>
    </xdr:from>
    <xdr:to>
      <xdr:col>76</xdr:col>
      <xdr:colOff>114300</xdr:colOff>
      <xdr:row>75</xdr:row>
      <xdr:rowOff>101419</xdr:rowOff>
    </xdr:to>
    <xdr:cxnSp macro="">
      <xdr:nvCxnSpPr>
        <xdr:cNvPr id="634" name="直線コネクタ 633"/>
        <xdr:cNvCxnSpPr/>
      </xdr:nvCxnSpPr>
      <xdr:spPr>
        <a:xfrm flipV="1">
          <a:off x="13703300" y="12843930"/>
          <a:ext cx="889000" cy="1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101419</xdr:rowOff>
    </xdr:from>
    <xdr:to>
      <xdr:col>71</xdr:col>
      <xdr:colOff>177800</xdr:colOff>
      <xdr:row>75</xdr:row>
      <xdr:rowOff>119579</xdr:rowOff>
    </xdr:to>
    <xdr:cxnSp macro="">
      <xdr:nvCxnSpPr>
        <xdr:cNvPr id="637" name="直線コネクタ 636"/>
        <xdr:cNvCxnSpPr/>
      </xdr:nvCxnSpPr>
      <xdr:spPr>
        <a:xfrm flipV="1">
          <a:off x="12814300" y="12960169"/>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38722</xdr:rowOff>
    </xdr:from>
    <xdr:to>
      <xdr:col>85</xdr:col>
      <xdr:colOff>177800</xdr:colOff>
      <xdr:row>73</xdr:row>
      <xdr:rowOff>140322</xdr:rowOff>
    </xdr:to>
    <xdr:sp macro="" textlink="">
      <xdr:nvSpPr>
        <xdr:cNvPr id="647" name="楕円 646"/>
        <xdr:cNvSpPr/>
      </xdr:nvSpPr>
      <xdr:spPr>
        <a:xfrm>
          <a:off x="16268700" y="125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61599</xdr:rowOff>
    </xdr:from>
    <xdr:ext cx="599010" cy="259045"/>
    <xdr:sp macro="" textlink="">
      <xdr:nvSpPr>
        <xdr:cNvPr id="648" name="公債費該当値テキスト"/>
        <xdr:cNvSpPr txBox="1"/>
      </xdr:nvSpPr>
      <xdr:spPr>
        <a:xfrm>
          <a:off x="16370300" y="1240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97472</xdr:rowOff>
    </xdr:from>
    <xdr:to>
      <xdr:col>81</xdr:col>
      <xdr:colOff>101600</xdr:colOff>
      <xdr:row>73</xdr:row>
      <xdr:rowOff>27622</xdr:rowOff>
    </xdr:to>
    <xdr:sp macro="" textlink="">
      <xdr:nvSpPr>
        <xdr:cNvPr id="649" name="楕円 648"/>
        <xdr:cNvSpPr/>
      </xdr:nvSpPr>
      <xdr:spPr>
        <a:xfrm>
          <a:off x="15430500" y="124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44149</xdr:rowOff>
    </xdr:from>
    <xdr:ext cx="599010" cy="259045"/>
    <xdr:sp macro="" textlink="">
      <xdr:nvSpPr>
        <xdr:cNvPr id="650" name="テキスト ボックス 649"/>
        <xdr:cNvSpPr txBox="1"/>
      </xdr:nvSpPr>
      <xdr:spPr>
        <a:xfrm>
          <a:off x="15181795" y="1221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105830</xdr:rowOff>
    </xdr:from>
    <xdr:to>
      <xdr:col>76</xdr:col>
      <xdr:colOff>165100</xdr:colOff>
      <xdr:row>75</xdr:row>
      <xdr:rowOff>35980</xdr:rowOff>
    </xdr:to>
    <xdr:sp macro="" textlink="">
      <xdr:nvSpPr>
        <xdr:cNvPr id="651" name="楕円 650"/>
        <xdr:cNvSpPr/>
      </xdr:nvSpPr>
      <xdr:spPr>
        <a:xfrm>
          <a:off x="14541500" y="127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52507</xdr:rowOff>
    </xdr:from>
    <xdr:ext cx="599010" cy="259045"/>
    <xdr:sp macro="" textlink="">
      <xdr:nvSpPr>
        <xdr:cNvPr id="652" name="テキスト ボックス 651"/>
        <xdr:cNvSpPr txBox="1"/>
      </xdr:nvSpPr>
      <xdr:spPr>
        <a:xfrm>
          <a:off x="14292795" y="1256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50619</xdr:rowOff>
    </xdr:from>
    <xdr:to>
      <xdr:col>72</xdr:col>
      <xdr:colOff>38100</xdr:colOff>
      <xdr:row>75</xdr:row>
      <xdr:rowOff>152219</xdr:rowOff>
    </xdr:to>
    <xdr:sp macro="" textlink="">
      <xdr:nvSpPr>
        <xdr:cNvPr id="653" name="楕円 652"/>
        <xdr:cNvSpPr/>
      </xdr:nvSpPr>
      <xdr:spPr>
        <a:xfrm>
          <a:off x="13652500" y="129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168746</xdr:rowOff>
    </xdr:from>
    <xdr:ext cx="599010" cy="259045"/>
    <xdr:sp macro="" textlink="">
      <xdr:nvSpPr>
        <xdr:cNvPr id="654" name="テキスト ボックス 653"/>
        <xdr:cNvSpPr txBox="1"/>
      </xdr:nvSpPr>
      <xdr:spPr>
        <a:xfrm>
          <a:off x="13403795" y="1268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68779</xdr:rowOff>
    </xdr:from>
    <xdr:to>
      <xdr:col>67</xdr:col>
      <xdr:colOff>101600</xdr:colOff>
      <xdr:row>75</xdr:row>
      <xdr:rowOff>170379</xdr:rowOff>
    </xdr:to>
    <xdr:sp macro="" textlink="">
      <xdr:nvSpPr>
        <xdr:cNvPr id="655" name="楕円 654"/>
        <xdr:cNvSpPr/>
      </xdr:nvSpPr>
      <xdr:spPr>
        <a:xfrm>
          <a:off x="12763500" y="129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15456</xdr:rowOff>
    </xdr:from>
    <xdr:ext cx="599010" cy="259045"/>
    <xdr:sp macro="" textlink="">
      <xdr:nvSpPr>
        <xdr:cNvPr id="656" name="テキスト ボックス 655"/>
        <xdr:cNvSpPr txBox="1"/>
      </xdr:nvSpPr>
      <xdr:spPr>
        <a:xfrm>
          <a:off x="12514795" y="1270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73834</xdr:rowOff>
    </xdr:from>
    <xdr:to>
      <xdr:col>85</xdr:col>
      <xdr:colOff>127000</xdr:colOff>
      <xdr:row>97</xdr:row>
      <xdr:rowOff>75377</xdr:rowOff>
    </xdr:to>
    <xdr:cxnSp macro="">
      <xdr:nvCxnSpPr>
        <xdr:cNvPr id="683" name="直線コネクタ 682"/>
        <xdr:cNvCxnSpPr/>
      </xdr:nvCxnSpPr>
      <xdr:spPr>
        <a:xfrm>
          <a:off x="15481300" y="16704484"/>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73834</xdr:rowOff>
    </xdr:from>
    <xdr:to>
      <xdr:col>81</xdr:col>
      <xdr:colOff>50800</xdr:colOff>
      <xdr:row>98</xdr:row>
      <xdr:rowOff>42230</xdr:rowOff>
    </xdr:to>
    <xdr:cxnSp macro="">
      <xdr:nvCxnSpPr>
        <xdr:cNvPr id="686" name="直線コネクタ 685"/>
        <xdr:cNvCxnSpPr/>
      </xdr:nvCxnSpPr>
      <xdr:spPr>
        <a:xfrm flipV="1">
          <a:off x="14592300" y="16704484"/>
          <a:ext cx="889000" cy="13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100730</xdr:rowOff>
    </xdr:from>
    <xdr:to>
      <xdr:col>76</xdr:col>
      <xdr:colOff>114300</xdr:colOff>
      <xdr:row>98</xdr:row>
      <xdr:rowOff>42230</xdr:rowOff>
    </xdr:to>
    <xdr:cxnSp macro="">
      <xdr:nvCxnSpPr>
        <xdr:cNvPr id="689" name="直線コネクタ 688"/>
        <xdr:cNvCxnSpPr/>
      </xdr:nvCxnSpPr>
      <xdr:spPr>
        <a:xfrm>
          <a:off x="13703300" y="16559930"/>
          <a:ext cx="889000" cy="28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100730</xdr:rowOff>
    </xdr:from>
    <xdr:to>
      <xdr:col>71</xdr:col>
      <xdr:colOff>177800</xdr:colOff>
      <xdr:row>98</xdr:row>
      <xdr:rowOff>40729</xdr:rowOff>
    </xdr:to>
    <xdr:cxnSp macro="">
      <xdr:nvCxnSpPr>
        <xdr:cNvPr id="692" name="直線コネクタ 691"/>
        <xdr:cNvCxnSpPr/>
      </xdr:nvCxnSpPr>
      <xdr:spPr>
        <a:xfrm flipV="1">
          <a:off x="12814300" y="16559930"/>
          <a:ext cx="889000" cy="28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24577</xdr:rowOff>
    </xdr:from>
    <xdr:to>
      <xdr:col>85</xdr:col>
      <xdr:colOff>177800</xdr:colOff>
      <xdr:row>97</xdr:row>
      <xdr:rowOff>126177</xdr:rowOff>
    </xdr:to>
    <xdr:sp macro="" textlink="">
      <xdr:nvSpPr>
        <xdr:cNvPr id="702" name="楕円 701"/>
        <xdr:cNvSpPr/>
      </xdr:nvSpPr>
      <xdr:spPr>
        <a:xfrm>
          <a:off x="16268700" y="166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47454</xdr:rowOff>
    </xdr:from>
    <xdr:ext cx="599010" cy="259045"/>
    <xdr:sp macro="" textlink="">
      <xdr:nvSpPr>
        <xdr:cNvPr id="703" name="積立金該当値テキスト"/>
        <xdr:cNvSpPr txBox="1"/>
      </xdr:nvSpPr>
      <xdr:spPr>
        <a:xfrm>
          <a:off x="16370300" y="1650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23034</xdr:rowOff>
    </xdr:from>
    <xdr:to>
      <xdr:col>81</xdr:col>
      <xdr:colOff>101600</xdr:colOff>
      <xdr:row>97</xdr:row>
      <xdr:rowOff>124634</xdr:rowOff>
    </xdr:to>
    <xdr:sp macro="" textlink="">
      <xdr:nvSpPr>
        <xdr:cNvPr id="704" name="楕円 703"/>
        <xdr:cNvSpPr/>
      </xdr:nvSpPr>
      <xdr:spPr>
        <a:xfrm>
          <a:off x="15430500" y="166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141161</xdr:rowOff>
    </xdr:from>
    <xdr:ext cx="599010" cy="259045"/>
    <xdr:sp macro="" textlink="">
      <xdr:nvSpPr>
        <xdr:cNvPr id="705" name="テキスト ボックス 704"/>
        <xdr:cNvSpPr txBox="1"/>
      </xdr:nvSpPr>
      <xdr:spPr>
        <a:xfrm>
          <a:off x="15181795" y="1642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162880</xdr:rowOff>
    </xdr:from>
    <xdr:to>
      <xdr:col>76</xdr:col>
      <xdr:colOff>165100</xdr:colOff>
      <xdr:row>98</xdr:row>
      <xdr:rowOff>93030</xdr:rowOff>
    </xdr:to>
    <xdr:sp macro="" textlink="">
      <xdr:nvSpPr>
        <xdr:cNvPr id="706" name="楕円 705"/>
        <xdr:cNvSpPr/>
      </xdr:nvSpPr>
      <xdr:spPr>
        <a:xfrm>
          <a:off x="14541500" y="167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84157</xdr:rowOff>
    </xdr:from>
    <xdr:ext cx="534377" cy="259045"/>
    <xdr:sp macro="" textlink="">
      <xdr:nvSpPr>
        <xdr:cNvPr id="707" name="テキスト ボックス 706"/>
        <xdr:cNvSpPr txBox="1"/>
      </xdr:nvSpPr>
      <xdr:spPr>
        <a:xfrm>
          <a:off x="14325111" y="168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49930</xdr:rowOff>
    </xdr:from>
    <xdr:to>
      <xdr:col>72</xdr:col>
      <xdr:colOff>38100</xdr:colOff>
      <xdr:row>96</xdr:row>
      <xdr:rowOff>151530</xdr:rowOff>
    </xdr:to>
    <xdr:sp macro="" textlink="">
      <xdr:nvSpPr>
        <xdr:cNvPr id="708" name="楕円 707"/>
        <xdr:cNvSpPr/>
      </xdr:nvSpPr>
      <xdr:spPr>
        <a:xfrm>
          <a:off x="13652500" y="165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168057</xdr:rowOff>
    </xdr:from>
    <xdr:ext cx="599010" cy="259045"/>
    <xdr:sp macro="" textlink="">
      <xdr:nvSpPr>
        <xdr:cNvPr id="709" name="テキスト ボックス 708"/>
        <xdr:cNvSpPr txBox="1"/>
      </xdr:nvSpPr>
      <xdr:spPr>
        <a:xfrm>
          <a:off x="13403795" y="1628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161379</xdr:rowOff>
    </xdr:from>
    <xdr:to>
      <xdr:col>67</xdr:col>
      <xdr:colOff>101600</xdr:colOff>
      <xdr:row>98</xdr:row>
      <xdr:rowOff>91529</xdr:rowOff>
    </xdr:to>
    <xdr:sp macro="" textlink="">
      <xdr:nvSpPr>
        <xdr:cNvPr id="710" name="楕円 709"/>
        <xdr:cNvSpPr/>
      </xdr:nvSpPr>
      <xdr:spPr>
        <a:xfrm>
          <a:off x="12763500" y="167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82656</xdr:rowOff>
    </xdr:from>
    <xdr:ext cx="534377" cy="259045"/>
    <xdr:sp macro="" textlink="">
      <xdr:nvSpPr>
        <xdr:cNvPr id="711" name="テキスト ボックス 710"/>
        <xdr:cNvSpPr txBox="1"/>
      </xdr:nvSpPr>
      <xdr:spPr>
        <a:xfrm>
          <a:off x="12547111" y="1688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132293</xdr:rowOff>
    </xdr:from>
    <xdr:to>
      <xdr:col>116</xdr:col>
      <xdr:colOff>63500</xdr:colOff>
      <xdr:row>38</xdr:row>
      <xdr:rowOff>139700</xdr:rowOff>
    </xdr:to>
    <xdr:cxnSp macro="">
      <xdr:nvCxnSpPr>
        <xdr:cNvPr id="738" name="直線コネクタ 737"/>
        <xdr:cNvCxnSpPr/>
      </xdr:nvCxnSpPr>
      <xdr:spPr>
        <a:xfrm flipV="1">
          <a:off x="21323300" y="6647393"/>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81493</xdr:rowOff>
    </xdr:from>
    <xdr:to>
      <xdr:col>116</xdr:col>
      <xdr:colOff>114300</xdr:colOff>
      <xdr:row>39</xdr:row>
      <xdr:rowOff>11643</xdr:rowOff>
    </xdr:to>
    <xdr:sp macro="" textlink="">
      <xdr:nvSpPr>
        <xdr:cNvPr id="757" name="楕円 756"/>
        <xdr:cNvSpPr/>
      </xdr:nvSpPr>
      <xdr:spPr>
        <a:xfrm>
          <a:off x="221107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167870</xdr:rowOff>
    </xdr:from>
    <xdr:ext cx="378565" cy="259045"/>
    <xdr:sp macro="" textlink="">
      <xdr:nvSpPr>
        <xdr:cNvPr id="758" name="投資及び出資金該当値テキスト"/>
        <xdr:cNvSpPr txBox="1"/>
      </xdr:nvSpPr>
      <xdr:spPr>
        <a:xfrm>
          <a:off x="22212300" y="651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134062</xdr:rowOff>
    </xdr:from>
    <xdr:to>
      <xdr:col>116</xdr:col>
      <xdr:colOff>63500</xdr:colOff>
      <xdr:row>56</xdr:row>
      <xdr:rowOff>156997</xdr:rowOff>
    </xdr:to>
    <xdr:cxnSp macro="">
      <xdr:nvCxnSpPr>
        <xdr:cNvPr id="795" name="直線コネクタ 794"/>
        <xdr:cNvCxnSpPr/>
      </xdr:nvCxnSpPr>
      <xdr:spPr>
        <a:xfrm flipV="1">
          <a:off x="21323300" y="9735262"/>
          <a:ext cx="8382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142253</xdr:rowOff>
    </xdr:from>
    <xdr:to>
      <xdr:col>111</xdr:col>
      <xdr:colOff>177800</xdr:colOff>
      <xdr:row>56</xdr:row>
      <xdr:rowOff>156997</xdr:rowOff>
    </xdr:to>
    <xdr:cxnSp macro="">
      <xdr:nvCxnSpPr>
        <xdr:cNvPr id="798" name="直線コネクタ 797"/>
        <xdr:cNvCxnSpPr/>
      </xdr:nvCxnSpPr>
      <xdr:spPr>
        <a:xfrm>
          <a:off x="20434300" y="9743453"/>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107886</xdr:rowOff>
    </xdr:from>
    <xdr:to>
      <xdr:col>107</xdr:col>
      <xdr:colOff>50800</xdr:colOff>
      <xdr:row>56</xdr:row>
      <xdr:rowOff>142253</xdr:rowOff>
    </xdr:to>
    <xdr:cxnSp macro="">
      <xdr:nvCxnSpPr>
        <xdr:cNvPr id="801" name="直線コネクタ 800"/>
        <xdr:cNvCxnSpPr/>
      </xdr:nvCxnSpPr>
      <xdr:spPr>
        <a:xfrm>
          <a:off x="19545300" y="9709086"/>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77254</xdr:rowOff>
    </xdr:from>
    <xdr:to>
      <xdr:col>102</xdr:col>
      <xdr:colOff>114300</xdr:colOff>
      <xdr:row>56</xdr:row>
      <xdr:rowOff>107886</xdr:rowOff>
    </xdr:to>
    <xdr:cxnSp macro="">
      <xdr:nvCxnSpPr>
        <xdr:cNvPr id="804" name="直線コネクタ 803"/>
        <xdr:cNvCxnSpPr/>
      </xdr:nvCxnSpPr>
      <xdr:spPr>
        <a:xfrm>
          <a:off x="18656300" y="9678454"/>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83262</xdr:rowOff>
    </xdr:from>
    <xdr:to>
      <xdr:col>116</xdr:col>
      <xdr:colOff>114300</xdr:colOff>
      <xdr:row>57</xdr:row>
      <xdr:rowOff>13412</xdr:rowOff>
    </xdr:to>
    <xdr:sp macro="" textlink="">
      <xdr:nvSpPr>
        <xdr:cNvPr id="814" name="楕円 813"/>
        <xdr:cNvSpPr/>
      </xdr:nvSpPr>
      <xdr:spPr>
        <a:xfrm>
          <a:off x="22110700" y="96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106139</xdr:rowOff>
    </xdr:from>
    <xdr:ext cx="534377" cy="259045"/>
    <xdr:sp macro="" textlink="">
      <xdr:nvSpPr>
        <xdr:cNvPr id="815" name="貸付金該当値テキスト"/>
        <xdr:cNvSpPr txBox="1"/>
      </xdr:nvSpPr>
      <xdr:spPr>
        <a:xfrm>
          <a:off x="22212300" y="95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106197</xdr:rowOff>
    </xdr:from>
    <xdr:to>
      <xdr:col>112</xdr:col>
      <xdr:colOff>38100</xdr:colOff>
      <xdr:row>57</xdr:row>
      <xdr:rowOff>36347</xdr:rowOff>
    </xdr:to>
    <xdr:sp macro="" textlink="">
      <xdr:nvSpPr>
        <xdr:cNvPr id="816" name="楕円 815"/>
        <xdr:cNvSpPr/>
      </xdr:nvSpPr>
      <xdr:spPr>
        <a:xfrm>
          <a:off x="21272500" y="97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52874</xdr:rowOff>
    </xdr:from>
    <xdr:ext cx="534377" cy="259045"/>
    <xdr:sp macro="" textlink="">
      <xdr:nvSpPr>
        <xdr:cNvPr id="817" name="テキスト ボックス 816"/>
        <xdr:cNvSpPr txBox="1"/>
      </xdr:nvSpPr>
      <xdr:spPr>
        <a:xfrm>
          <a:off x="21056111" y="94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91453</xdr:rowOff>
    </xdr:from>
    <xdr:to>
      <xdr:col>107</xdr:col>
      <xdr:colOff>101600</xdr:colOff>
      <xdr:row>57</xdr:row>
      <xdr:rowOff>21603</xdr:rowOff>
    </xdr:to>
    <xdr:sp macro="" textlink="">
      <xdr:nvSpPr>
        <xdr:cNvPr id="818" name="楕円 817"/>
        <xdr:cNvSpPr/>
      </xdr:nvSpPr>
      <xdr:spPr>
        <a:xfrm>
          <a:off x="20383500" y="96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38130</xdr:rowOff>
    </xdr:from>
    <xdr:ext cx="534377" cy="259045"/>
    <xdr:sp macro="" textlink="">
      <xdr:nvSpPr>
        <xdr:cNvPr id="819" name="テキスト ボックス 818"/>
        <xdr:cNvSpPr txBox="1"/>
      </xdr:nvSpPr>
      <xdr:spPr>
        <a:xfrm>
          <a:off x="20167111" y="94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57086</xdr:rowOff>
    </xdr:from>
    <xdr:to>
      <xdr:col>102</xdr:col>
      <xdr:colOff>165100</xdr:colOff>
      <xdr:row>56</xdr:row>
      <xdr:rowOff>158686</xdr:rowOff>
    </xdr:to>
    <xdr:sp macro="" textlink="">
      <xdr:nvSpPr>
        <xdr:cNvPr id="820" name="楕円 819"/>
        <xdr:cNvSpPr/>
      </xdr:nvSpPr>
      <xdr:spPr>
        <a:xfrm>
          <a:off x="19494500" y="96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3763</xdr:rowOff>
    </xdr:from>
    <xdr:ext cx="534377" cy="259045"/>
    <xdr:sp macro="" textlink="">
      <xdr:nvSpPr>
        <xdr:cNvPr id="821" name="テキスト ボックス 820"/>
        <xdr:cNvSpPr txBox="1"/>
      </xdr:nvSpPr>
      <xdr:spPr>
        <a:xfrm>
          <a:off x="19278111" y="94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26454</xdr:rowOff>
    </xdr:from>
    <xdr:to>
      <xdr:col>98</xdr:col>
      <xdr:colOff>38100</xdr:colOff>
      <xdr:row>56</xdr:row>
      <xdr:rowOff>128054</xdr:rowOff>
    </xdr:to>
    <xdr:sp macro="" textlink="">
      <xdr:nvSpPr>
        <xdr:cNvPr id="822" name="楕円 821"/>
        <xdr:cNvSpPr/>
      </xdr:nvSpPr>
      <xdr:spPr>
        <a:xfrm>
          <a:off x="18605500" y="96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144581</xdr:rowOff>
    </xdr:from>
    <xdr:ext cx="534377" cy="259045"/>
    <xdr:sp macro="" textlink="">
      <xdr:nvSpPr>
        <xdr:cNvPr id="823" name="テキスト ボックス 822"/>
        <xdr:cNvSpPr txBox="1"/>
      </xdr:nvSpPr>
      <xdr:spPr>
        <a:xfrm>
          <a:off x="18389111" y="94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153385</xdr:rowOff>
    </xdr:from>
    <xdr:to>
      <xdr:col>116</xdr:col>
      <xdr:colOff>63500</xdr:colOff>
      <xdr:row>75</xdr:row>
      <xdr:rowOff>14412</xdr:rowOff>
    </xdr:to>
    <xdr:cxnSp macro="">
      <xdr:nvCxnSpPr>
        <xdr:cNvPr id="852" name="直線コネクタ 851"/>
        <xdr:cNvCxnSpPr/>
      </xdr:nvCxnSpPr>
      <xdr:spPr>
        <a:xfrm flipV="1">
          <a:off x="21323300" y="12840685"/>
          <a:ext cx="8382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14412</xdr:rowOff>
    </xdr:from>
    <xdr:to>
      <xdr:col>111</xdr:col>
      <xdr:colOff>177800</xdr:colOff>
      <xdr:row>75</xdr:row>
      <xdr:rowOff>66777</xdr:rowOff>
    </xdr:to>
    <xdr:cxnSp macro="">
      <xdr:nvCxnSpPr>
        <xdr:cNvPr id="855" name="直線コネクタ 854"/>
        <xdr:cNvCxnSpPr/>
      </xdr:nvCxnSpPr>
      <xdr:spPr>
        <a:xfrm flipV="1">
          <a:off x="20434300" y="12873162"/>
          <a:ext cx="889000" cy="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115233</xdr:rowOff>
    </xdr:from>
    <xdr:to>
      <xdr:col>107</xdr:col>
      <xdr:colOff>50800</xdr:colOff>
      <xdr:row>75</xdr:row>
      <xdr:rowOff>66777</xdr:rowOff>
    </xdr:to>
    <xdr:cxnSp macro="">
      <xdr:nvCxnSpPr>
        <xdr:cNvPr id="858" name="直線コネクタ 857"/>
        <xdr:cNvCxnSpPr/>
      </xdr:nvCxnSpPr>
      <xdr:spPr>
        <a:xfrm>
          <a:off x="19545300" y="12802533"/>
          <a:ext cx="889000" cy="1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115233</xdr:rowOff>
    </xdr:from>
    <xdr:to>
      <xdr:col>102</xdr:col>
      <xdr:colOff>114300</xdr:colOff>
      <xdr:row>75</xdr:row>
      <xdr:rowOff>103551</xdr:rowOff>
    </xdr:to>
    <xdr:cxnSp macro="">
      <xdr:nvCxnSpPr>
        <xdr:cNvPr id="861" name="直線コネクタ 860"/>
        <xdr:cNvCxnSpPr/>
      </xdr:nvCxnSpPr>
      <xdr:spPr>
        <a:xfrm flipV="1">
          <a:off x="18656300" y="12802533"/>
          <a:ext cx="889000" cy="15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102585</xdr:rowOff>
    </xdr:from>
    <xdr:to>
      <xdr:col>116</xdr:col>
      <xdr:colOff>114300</xdr:colOff>
      <xdr:row>75</xdr:row>
      <xdr:rowOff>32735</xdr:rowOff>
    </xdr:to>
    <xdr:sp macro="" textlink="">
      <xdr:nvSpPr>
        <xdr:cNvPr id="871" name="楕円 870"/>
        <xdr:cNvSpPr/>
      </xdr:nvSpPr>
      <xdr:spPr>
        <a:xfrm>
          <a:off x="22110700" y="127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125462</xdr:rowOff>
    </xdr:from>
    <xdr:ext cx="534377" cy="259045"/>
    <xdr:sp macro="" textlink="">
      <xdr:nvSpPr>
        <xdr:cNvPr id="872" name="繰出金該当値テキスト"/>
        <xdr:cNvSpPr txBox="1"/>
      </xdr:nvSpPr>
      <xdr:spPr>
        <a:xfrm>
          <a:off x="22212300" y="126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135062</xdr:rowOff>
    </xdr:from>
    <xdr:to>
      <xdr:col>112</xdr:col>
      <xdr:colOff>38100</xdr:colOff>
      <xdr:row>75</xdr:row>
      <xdr:rowOff>65212</xdr:rowOff>
    </xdr:to>
    <xdr:sp macro="" textlink="">
      <xdr:nvSpPr>
        <xdr:cNvPr id="873" name="楕円 872"/>
        <xdr:cNvSpPr/>
      </xdr:nvSpPr>
      <xdr:spPr>
        <a:xfrm>
          <a:off x="21272500" y="128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81739</xdr:rowOff>
    </xdr:from>
    <xdr:ext cx="534377" cy="259045"/>
    <xdr:sp macro="" textlink="">
      <xdr:nvSpPr>
        <xdr:cNvPr id="874" name="テキスト ボックス 873"/>
        <xdr:cNvSpPr txBox="1"/>
      </xdr:nvSpPr>
      <xdr:spPr>
        <a:xfrm>
          <a:off x="21056111" y="1259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15977</xdr:rowOff>
    </xdr:from>
    <xdr:to>
      <xdr:col>107</xdr:col>
      <xdr:colOff>101600</xdr:colOff>
      <xdr:row>75</xdr:row>
      <xdr:rowOff>117577</xdr:rowOff>
    </xdr:to>
    <xdr:sp macro="" textlink="">
      <xdr:nvSpPr>
        <xdr:cNvPr id="875" name="楕円 874"/>
        <xdr:cNvSpPr/>
      </xdr:nvSpPr>
      <xdr:spPr>
        <a:xfrm>
          <a:off x="20383500" y="128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134104</xdr:rowOff>
    </xdr:from>
    <xdr:ext cx="534377" cy="259045"/>
    <xdr:sp macro="" textlink="">
      <xdr:nvSpPr>
        <xdr:cNvPr id="876" name="テキスト ボックス 875"/>
        <xdr:cNvSpPr txBox="1"/>
      </xdr:nvSpPr>
      <xdr:spPr>
        <a:xfrm>
          <a:off x="20167111" y="126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64433</xdr:rowOff>
    </xdr:from>
    <xdr:to>
      <xdr:col>102</xdr:col>
      <xdr:colOff>165100</xdr:colOff>
      <xdr:row>74</xdr:row>
      <xdr:rowOff>166033</xdr:rowOff>
    </xdr:to>
    <xdr:sp macro="" textlink="">
      <xdr:nvSpPr>
        <xdr:cNvPr id="877" name="楕円 876"/>
        <xdr:cNvSpPr/>
      </xdr:nvSpPr>
      <xdr:spPr>
        <a:xfrm>
          <a:off x="19494500" y="127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11110</xdr:rowOff>
    </xdr:from>
    <xdr:ext cx="599010" cy="259045"/>
    <xdr:sp macro="" textlink="">
      <xdr:nvSpPr>
        <xdr:cNvPr id="878" name="テキスト ボックス 877"/>
        <xdr:cNvSpPr txBox="1"/>
      </xdr:nvSpPr>
      <xdr:spPr>
        <a:xfrm>
          <a:off x="19245795" y="1252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52751</xdr:rowOff>
    </xdr:from>
    <xdr:to>
      <xdr:col>98</xdr:col>
      <xdr:colOff>38100</xdr:colOff>
      <xdr:row>75</xdr:row>
      <xdr:rowOff>154350</xdr:rowOff>
    </xdr:to>
    <xdr:sp macro="" textlink="">
      <xdr:nvSpPr>
        <xdr:cNvPr id="879" name="楕円 878"/>
        <xdr:cNvSpPr/>
      </xdr:nvSpPr>
      <xdr:spPr>
        <a:xfrm>
          <a:off x="18605500" y="129115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170878</xdr:rowOff>
    </xdr:from>
    <xdr:ext cx="534377" cy="259045"/>
    <xdr:sp macro="" textlink="">
      <xdr:nvSpPr>
        <xdr:cNvPr id="880" name="テキスト ボックス 879"/>
        <xdr:cNvSpPr txBox="1"/>
      </xdr:nvSpPr>
      <xdr:spPr>
        <a:xfrm>
          <a:off x="18389111" y="126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1,435,575</a:t>
          </a:r>
          <a:r>
            <a:rPr kumimoji="1" lang="ja-JP" altLang="en-US" sz="1300">
              <a:latin typeface="ＭＳ Ｐゴシック" panose="020B0600070205080204" pitchFamily="50" charset="-128"/>
              <a:ea typeface="ＭＳ Ｐゴシック" panose="020B0600070205080204" pitchFamily="50" charset="-128"/>
            </a:rPr>
            <a:t>円となっており、前年度の住民一人当たりのコストより</a:t>
          </a:r>
          <a:r>
            <a:rPr kumimoji="1" lang="en-US" altLang="ja-JP" sz="1300">
              <a:latin typeface="ＭＳ Ｐゴシック" panose="020B0600070205080204" pitchFamily="50" charset="-128"/>
              <a:ea typeface="ＭＳ Ｐゴシック" panose="020B0600070205080204" pitchFamily="50" charset="-128"/>
            </a:rPr>
            <a:t>434,571</a:t>
          </a:r>
          <a:r>
            <a:rPr kumimoji="1" lang="ja-JP" altLang="en-US" sz="1300">
              <a:latin typeface="ＭＳ Ｐゴシック" panose="020B0600070205080204" pitchFamily="50" charset="-128"/>
              <a:ea typeface="ＭＳ Ｐゴシック" panose="020B0600070205080204" pitchFamily="50" charset="-128"/>
            </a:rPr>
            <a:t>円減額となっている。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主な構成項目となっている災害復旧事業費は</a:t>
          </a:r>
          <a:r>
            <a:rPr kumimoji="1" lang="en-US" altLang="ja-JP" sz="1300">
              <a:latin typeface="ＭＳ Ｐゴシック" panose="020B0600070205080204" pitchFamily="50" charset="-128"/>
              <a:ea typeface="ＭＳ Ｐゴシック" panose="020B0600070205080204" pitchFamily="50" charset="-128"/>
            </a:rPr>
            <a:t>247,681</a:t>
          </a:r>
          <a:r>
            <a:rPr kumimoji="1" lang="ja-JP" altLang="en-US" sz="1300">
              <a:latin typeface="ＭＳ Ｐゴシック" panose="020B0600070205080204" pitchFamily="50" charset="-128"/>
              <a:ea typeface="ＭＳ Ｐゴシック" panose="020B0600070205080204" pitchFamily="50" charset="-128"/>
            </a:rPr>
            <a:t>円、普通建設事業費は</a:t>
          </a:r>
          <a:r>
            <a:rPr kumimoji="1" lang="en-US" altLang="ja-JP" sz="1300">
              <a:latin typeface="ＭＳ Ｐゴシック" panose="020B0600070205080204" pitchFamily="50" charset="-128"/>
              <a:ea typeface="ＭＳ Ｐゴシック" panose="020B0600070205080204" pitchFamily="50" charset="-128"/>
            </a:rPr>
            <a:t>243,757</a:t>
          </a:r>
          <a:r>
            <a:rPr kumimoji="1" lang="ja-JP" altLang="en-US" sz="1300">
              <a:latin typeface="ＭＳ Ｐゴシック" panose="020B0600070205080204" pitchFamily="50" charset="-128"/>
              <a:ea typeface="ＭＳ Ｐゴシック" panose="020B0600070205080204" pitchFamily="50" charset="-128"/>
            </a:rPr>
            <a:t>円、補助費は</a:t>
          </a:r>
          <a:r>
            <a:rPr kumimoji="1" lang="en-US" altLang="ja-JP" sz="1300">
              <a:latin typeface="ＭＳ Ｐゴシック" panose="020B0600070205080204" pitchFamily="50" charset="-128"/>
              <a:ea typeface="ＭＳ Ｐゴシック" panose="020B0600070205080204" pitchFamily="50" charset="-128"/>
            </a:rPr>
            <a:t>174,487</a:t>
          </a:r>
          <a:r>
            <a:rPr kumimoji="1" lang="ja-JP" altLang="en-US" sz="1300">
              <a:latin typeface="ＭＳ Ｐゴシック" panose="020B0600070205080204" pitchFamily="50" charset="-128"/>
              <a:ea typeface="ＭＳ Ｐゴシック" panose="020B0600070205080204" pitchFamily="50" charset="-128"/>
            </a:rPr>
            <a:t>円、物件費は</a:t>
          </a:r>
          <a:r>
            <a:rPr kumimoji="1" lang="en-US" altLang="ja-JP" sz="1300">
              <a:latin typeface="ＭＳ Ｐゴシック" panose="020B0600070205080204" pitchFamily="50" charset="-128"/>
              <a:ea typeface="ＭＳ Ｐゴシック" panose="020B0600070205080204" pitchFamily="50" charset="-128"/>
            </a:rPr>
            <a:t>145,207</a:t>
          </a:r>
          <a:r>
            <a:rPr kumimoji="1" lang="ja-JP" altLang="en-US" sz="1300">
              <a:latin typeface="ＭＳ Ｐゴシック" panose="020B0600070205080204" pitchFamily="50" charset="-128"/>
              <a:ea typeface="ＭＳ Ｐゴシック" panose="020B0600070205080204" pitchFamily="50" charset="-128"/>
            </a:rPr>
            <a:t>円がそれぞれ住民一人当たりコストとなっており、昨年度と比較して軒並み減額となっている。</a:t>
          </a:r>
        </a:p>
        <a:p>
          <a:r>
            <a:rPr kumimoji="1" lang="ja-JP" altLang="en-US" sz="1300">
              <a:latin typeface="ＭＳ Ｐゴシック" panose="020B0600070205080204" pitchFamily="50" charset="-128"/>
              <a:ea typeface="ＭＳ Ｐゴシック" panose="020B0600070205080204" pitchFamily="50" charset="-128"/>
            </a:rPr>
            <a:t>　公債費は、昨年度から減少しているものの、類似団体平均を</a:t>
          </a:r>
          <a:r>
            <a:rPr kumimoji="1" lang="en-US" altLang="ja-JP" sz="1300">
              <a:latin typeface="ＭＳ Ｐゴシック" panose="020B0600070205080204" pitchFamily="50" charset="-128"/>
              <a:ea typeface="ＭＳ Ｐゴシック" panose="020B0600070205080204" pitchFamily="50" charset="-128"/>
            </a:rPr>
            <a:t>87,015</a:t>
          </a:r>
          <a:r>
            <a:rPr kumimoji="1" lang="ja-JP" altLang="en-US" sz="1300">
              <a:latin typeface="ＭＳ Ｐゴシック" panose="020B0600070205080204" pitchFamily="50" charset="-128"/>
              <a:ea typeface="ＭＳ Ｐゴシック" panose="020B0600070205080204" pitchFamily="50" charset="-128"/>
            </a:rPr>
            <a:t>円上回っている。翌年度以降も、同水準が見込まれることから、事業の取捨選択を徹底し、新規起債額の抑制を目指すこととしている。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100076</xdr:rowOff>
    </xdr:from>
    <xdr:to>
      <xdr:col>24</xdr:col>
      <xdr:colOff>63500</xdr:colOff>
      <xdr:row>36</xdr:row>
      <xdr:rowOff>140462</xdr:rowOff>
    </xdr:to>
    <xdr:cxnSp macro="">
      <xdr:nvCxnSpPr>
        <xdr:cNvPr id="61" name="直線コネクタ 60"/>
        <xdr:cNvCxnSpPr/>
      </xdr:nvCxnSpPr>
      <xdr:spPr>
        <a:xfrm flipV="1">
          <a:off x="3797300" y="6272276"/>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140462</xdr:rowOff>
    </xdr:from>
    <xdr:to>
      <xdr:col>19</xdr:col>
      <xdr:colOff>177800</xdr:colOff>
      <xdr:row>36</xdr:row>
      <xdr:rowOff>165608</xdr:rowOff>
    </xdr:to>
    <xdr:cxnSp macro="">
      <xdr:nvCxnSpPr>
        <xdr:cNvPr id="64" name="直線コネクタ 63"/>
        <xdr:cNvCxnSpPr/>
      </xdr:nvCxnSpPr>
      <xdr:spPr>
        <a:xfrm flipV="1">
          <a:off x="2908300" y="631266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165608</xdr:rowOff>
    </xdr:from>
    <xdr:to>
      <xdr:col>15</xdr:col>
      <xdr:colOff>50800</xdr:colOff>
      <xdr:row>37</xdr:row>
      <xdr:rowOff>24384</xdr:rowOff>
    </xdr:to>
    <xdr:cxnSp macro="">
      <xdr:nvCxnSpPr>
        <xdr:cNvPr id="67" name="直線コネクタ 66"/>
        <xdr:cNvCxnSpPr/>
      </xdr:nvCxnSpPr>
      <xdr:spPr>
        <a:xfrm flipV="1">
          <a:off x="2019300" y="6337808"/>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169672</xdr:rowOff>
    </xdr:from>
    <xdr:to>
      <xdr:col>10</xdr:col>
      <xdr:colOff>114300</xdr:colOff>
      <xdr:row>37</xdr:row>
      <xdr:rowOff>24384</xdr:rowOff>
    </xdr:to>
    <xdr:cxnSp macro="">
      <xdr:nvCxnSpPr>
        <xdr:cNvPr id="70" name="直線コネクタ 69"/>
        <xdr:cNvCxnSpPr/>
      </xdr:nvCxnSpPr>
      <xdr:spPr>
        <a:xfrm>
          <a:off x="1130300" y="5998972"/>
          <a:ext cx="889000" cy="3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49276</xdr:rowOff>
    </xdr:from>
    <xdr:to>
      <xdr:col>24</xdr:col>
      <xdr:colOff>114300</xdr:colOff>
      <xdr:row>36</xdr:row>
      <xdr:rowOff>150876</xdr:rowOff>
    </xdr:to>
    <xdr:sp macro="" textlink="">
      <xdr:nvSpPr>
        <xdr:cNvPr id="80" name="楕円 79"/>
        <xdr:cNvSpPr/>
      </xdr:nvSpPr>
      <xdr:spPr>
        <a:xfrm>
          <a:off x="45847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27703</xdr:rowOff>
    </xdr:from>
    <xdr:ext cx="469744" cy="259045"/>
    <xdr:sp macro="" textlink="">
      <xdr:nvSpPr>
        <xdr:cNvPr id="81" name="議会費該当値テキスト"/>
        <xdr:cNvSpPr txBox="1"/>
      </xdr:nvSpPr>
      <xdr:spPr>
        <a:xfrm>
          <a:off x="4686300"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89662</xdr:rowOff>
    </xdr:from>
    <xdr:to>
      <xdr:col>20</xdr:col>
      <xdr:colOff>38100</xdr:colOff>
      <xdr:row>37</xdr:row>
      <xdr:rowOff>19812</xdr:rowOff>
    </xdr:to>
    <xdr:sp macro="" textlink="">
      <xdr:nvSpPr>
        <xdr:cNvPr id="82" name="楕円 81"/>
        <xdr:cNvSpPr/>
      </xdr:nvSpPr>
      <xdr:spPr>
        <a:xfrm>
          <a:off x="3746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83" name="テキスト ボックス 82"/>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114808</xdr:rowOff>
    </xdr:from>
    <xdr:to>
      <xdr:col>15</xdr:col>
      <xdr:colOff>101600</xdr:colOff>
      <xdr:row>37</xdr:row>
      <xdr:rowOff>44958</xdr:rowOff>
    </xdr:to>
    <xdr:sp macro="" textlink="">
      <xdr:nvSpPr>
        <xdr:cNvPr id="84" name="楕円 83"/>
        <xdr:cNvSpPr/>
      </xdr:nvSpPr>
      <xdr:spPr>
        <a:xfrm>
          <a:off x="2857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36085</xdr:rowOff>
    </xdr:from>
    <xdr:ext cx="469744" cy="259045"/>
    <xdr:sp macro="" textlink="">
      <xdr:nvSpPr>
        <xdr:cNvPr id="85" name="テキスト ボックス 84"/>
        <xdr:cNvSpPr txBox="1"/>
      </xdr:nvSpPr>
      <xdr:spPr>
        <a:xfrm>
          <a:off x="2673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145034</xdr:rowOff>
    </xdr:from>
    <xdr:to>
      <xdr:col>10</xdr:col>
      <xdr:colOff>165100</xdr:colOff>
      <xdr:row>37</xdr:row>
      <xdr:rowOff>75184</xdr:rowOff>
    </xdr:to>
    <xdr:sp macro="" textlink="">
      <xdr:nvSpPr>
        <xdr:cNvPr id="86" name="楕円 85"/>
        <xdr:cNvSpPr/>
      </xdr:nvSpPr>
      <xdr:spPr>
        <a:xfrm>
          <a:off x="1968500" y="63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66311</xdr:rowOff>
    </xdr:from>
    <xdr:ext cx="469744" cy="259045"/>
    <xdr:sp macro="" textlink="">
      <xdr:nvSpPr>
        <xdr:cNvPr id="87" name="テキスト ボックス 86"/>
        <xdr:cNvSpPr txBox="1"/>
      </xdr:nvSpPr>
      <xdr:spPr>
        <a:xfrm>
          <a:off x="1784428" y="64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118872</xdr:rowOff>
    </xdr:from>
    <xdr:to>
      <xdr:col>6</xdr:col>
      <xdr:colOff>38100</xdr:colOff>
      <xdr:row>35</xdr:row>
      <xdr:rowOff>49022</xdr:rowOff>
    </xdr:to>
    <xdr:sp macro="" textlink="">
      <xdr:nvSpPr>
        <xdr:cNvPr id="88" name="楕円 87"/>
        <xdr:cNvSpPr/>
      </xdr:nvSpPr>
      <xdr:spPr>
        <a:xfrm>
          <a:off x="1079500" y="59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65549</xdr:rowOff>
    </xdr:from>
    <xdr:ext cx="534377" cy="259045"/>
    <xdr:sp macro="" textlink="">
      <xdr:nvSpPr>
        <xdr:cNvPr id="89" name="テキスト ボックス 88"/>
        <xdr:cNvSpPr txBox="1"/>
      </xdr:nvSpPr>
      <xdr:spPr>
        <a:xfrm>
          <a:off x="863111" y="572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103587</xdr:rowOff>
    </xdr:from>
    <xdr:to>
      <xdr:col>24</xdr:col>
      <xdr:colOff>63500</xdr:colOff>
      <xdr:row>56</xdr:row>
      <xdr:rowOff>145369</xdr:rowOff>
    </xdr:to>
    <xdr:cxnSp macro="">
      <xdr:nvCxnSpPr>
        <xdr:cNvPr id="120" name="直線コネクタ 119"/>
        <xdr:cNvCxnSpPr/>
      </xdr:nvCxnSpPr>
      <xdr:spPr>
        <a:xfrm>
          <a:off x="3797300" y="9704787"/>
          <a:ext cx="838200" cy="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103587</xdr:rowOff>
    </xdr:from>
    <xdr:to>
      <xdr:col>19</xdr:col>
      <xdr:colOff>177800</xdr:colOff>
      <xdr:row>57</xdr:row>
      <xdr:rowOff>105284</xdr:rowOff>
    </xdr:to>
    <xdr:cxnSp macro="">
      <xdr:nvCxnSpPr>
        <xdr:cNvPr id="123" name="直線コネクタ 122"/>
        <xdr:cNvCxnSpPr/>
      </xdr:nvCxnSpPr>
      <xdr:spPr>
        <a:xfrm flipV="1">
          <a:off x="2908300" y="9704787"/>
          <a:ext cx="889000" cy="17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116553</xdr:rowOff>
    </xdr:from>
    <xdr:to>
      <xdr:col>15</xdr:col>
      <xdr:colOff>50800</xdr:colOff>
      <xdr:row>57</xdr:row>
      <xdr:rowOff>105284</xdr:rowOff>
    </xdr:to>
    <xdr:cxnSp macro="">
      <xdr:nvCxnSpPr>
        <xdr:cNvPr id="126" name="直線コネクタ 125"/>
        <xdr:cNvCxnSpPr/>
      </xdr:nvCxnSpPr>
      <xdr:spPr>
        <a:xfrm>
          <a:off x="2019300" y="9717753"/>
          <a:ext cx="889000" cy="1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116553</xdr:rowOff>
    </xdr:from>
    <xdr:to>
      <xdr:col>10</xdr:col>
      <xdr:colOff>114300</xdr:colOff>
      <xdr:row>57</xdr:row>
      <xdr:rowOff>31866</xdr:rowOff>
    </xdr:to>
    <xdr:cxnSp macro="">
      <xdr:nvCxnSpPr>
        <xdr:cNvPr id="129" name="直線コネクタ 128"/>
        <xdr:cNvCxnSpPr/>
      </xdr:nvCxnSpPr>
      <xdr:spPr>
        <a:xfrm flipV="1">
          <a:off x="1130300" y="9717753"/>
          <a:ext cx="889000" cy="8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94569</xdr:rowOff>
    </xdr:from>
    <xdr:to>
      <xdr:col>24</xdr:col>
      <xdr:colOff>114300</xdr:colOff>
      <xdr:row>57</xdr:row>
      <xdr:rowOff>24719</xdr:rowOff>
    </xdr:to>
    <xdr:sp macro="" textlink="">
      <xdr:nvSpPr>
        <xdr:cNvPr id="139" name="楕円 138"/>
        <xdr:cNvSpPr/>
      </xdr:nvSpPr>
      <xdr:spPr>
        <a:xfrm>
          <a:off x="4584700" y="96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117446</xdr:rowOff>
    </xdr:from>
    <xdr:ext cx="599010" cy="259045"/>
    <xdr:sp macro="" textlink="">
      <xdr:nvSpPr>
        <xdr:cNvPr id="140" name="総務費該当値テキスト"/>
        <xdr:cNvSpPr txBox="1"/>
      </xdr:nvSpPr>
      <xdr:spPr>
        <a:xfrm>
          <a:off x="4686300" y="95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52787</xdr:rowOff>
    </xdr:from>
    <xdr:to>
      <xdr:col>20</xdr:col>
      <xdr:colOff>38100</xdr:colOff>
      <xdr:row>56</xdr:row>
      <xdr:rowOff>154387</xdr:rowOff>
    </xdr:to>
    <xdr:sp macro="" textlink="">
      <xdr:nvSpPr>
        <xdr:cNvPr id="141" name="楕円 140"/>
        <xdr:cNvSpPr/>
      </xdr:nvSpPr>
      <xdr:spPr>
        <a:xfrm>
          <a:off x="3746500" y="9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170914</xdr:rowOff>
    </xdr:from>
    <xdr:ext cx="599010" cy="259045"/>
    <xdr:sp macro="" textlink="">
      <xdr:nvSpPr>
        <xdr:cNvPr id="142" name="テキスト ボックス 141"/>
        <xdr:cNvSpPr txBox="1"/>
      </xdr:nvSpPr>
      <xdr:spPr>
        <a:xfrm>
          <a:off x="3497795" y="942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54484</xdr:rowOff>
    </xdr:from>
    <xdr:to>
      <xdr:col>15</xdr:col>
      <xdr:colOff>101600</xdr:colOff>
      <xdr:row>57</xdr:row>
      <xdr:rowOff>156084</xdr:rowOff>
    </xdr:to>
    <xdr:sp macro="" textlink="">
      <xdr:nvSpPr>
        <xdr:cNvPr id="143" name="楕円 142"/>
        <xdr:cNvSpPr/>
      </xdr:nvSpPr>
      <xdr:spPr>
        <a:xfrm>
          <a:off x="2857500" y="98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1161</xdr:rowOff>
    </xdr:from>
    <xdr:ext cx="599010" cy="259045"/>
    <xdr:sp macro="" textlink="">
      <xdr:nvSpPr>
        <xdr:cNvPr id="144" name="テキスト ボックス 143"/>
        <xdr:cNvSpPr txBox="1"/>
      </xdr:nvSpPr>
      <xdr:spPr>
        <a:xfrm>
          <a:off x="2608795" y="96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65753</xdr:rowOff>
    </xdr:from>
    <xdr:to>
      <xdr:col>10</xdr:col>
      <xdr:colOff>165100</xdr:colOff>
      <xdr:row>56</xdr:row>
      <xdr:rowOff>167353</xdr:rowOff>
    </xdr:to>
    <xdr:sp macro="" textlink="">
      <xdr:nvSpPr>
        <xdr:cNvPr id="145" name="楕円 144"/>
        <xdr:cNvSpPr/>
      </xdr:nvSpPr>
      <xdr:spPr>
        <a:xfrm>
          <a:off x="1968500" y="96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12430</xdr:rowOff>
    </xdr:from>
    <xdr:ext cx="599010" cy="259045"/>
    <xdr:sp macro="" textlink="">
      <xdr:nvSpPr>
        <xdr:cNvPr id="146" name="テキスト ボックス 145"/>
        <xdr:cNvSpPr txBox="1"/>
      </xdr:nvSpPr>
      <xdr:spPr>
        <a:xfrm>
          <a:off x="1719795" y="944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152516</xdr:rowOff>
    </xdr:from>
    <xdr:to>
      <xdr:col>6</xdr:col>
      <xdr:colOff>38100</xdr:colOff>
      <xdr:row>57</xdr:row>
      <xdr:rowOff>82666</xdr:rowOff>
    </xdr:to>
    <xdr:sp macro="" textlink="">
      <xdr:nvSpPr>
        <xdr:cNvPr id="147" name="楕円 146"/>
        <xdr:cNvSpPr/>
      </xdr:nvSpPr>
      <xdr:spPr>
        <a:xfrm>
          <a:off x="1079500" y="97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99193</xdr:rowOff>
    </xdr:from>
    <xdr:ext cx="599010" cy="259045"/>
    <xdr:sp macro="" textlink="">
      <xdr:nvSpPr>
        <xdr:cNvPr id="148" name="テキスト ボックス 147"/>
        <xdr:cNvSpPr txBox="1"/>
      </xdr:nvSpPr>
      <xdr:spPr>
        <a:xfrm>
          <a:off x="830795" y="952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110914</xdr:rowOff>
    </xdr:from>
    <xdr:to>
      <xdr:col>24</xdr:col>
      <xdr:colOff>63500</xdr:colOff>
      <xdr:row>76</xdr:row>
      <xdr:rowOff>144194</xdr:rowOff>
    </xdr:to>
    <xdr:cxnSp macro="">
      <xdr:nvCxnSpPr>
        <xdr:cNvPr id="176" name="直線コネクタ 175"/>
        <xdr:cNvCxnSpPr/>
      </xdr:nvCxnSpPr>
      <xdr:spPr>
        <a:xfrm flipV="1">
          <a:off x="3797300" y="13141114"/>
          <a:ext cx="8382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58427</xdr:rowOff>
    </xdr:from>
    <xdr:to>
      <xdr:col>19</xdr:col>
      <xdr:colOff>177800</xdr:colOff>
      <xdr:row>76</xdr:row>
      <xdr:rowOff>144194</xdr:rowOff>
    </xdr:to>
    <xdr:cxnSp macro="">
      <xdr:nvCxnSpPr>
        <xdr:cNvPr id="179" name="直線コネクタ 178"/>
        <xdr:cNvCxnSpPr/>
      </xdr:nvCxnSpPr>
      <xdr:spPr>
        <a:xfrm>
          <a:off x="2908300" y="13088627"/>
          <a:ext cx="889000" cy="8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59370</xdr:rowOff>
    </xdr:from>
    <xdr:to>
      <xdr:col>15</xdr:col>
      <xdr:colOff>50800</xdr:colOff>
      <xdr:row>76</xdr:row>
      <xdr:rowOff>58427</xdr:rowOff>
    </xdr:to>
    <xdr:cxnSp macro="">
      <xdr:nvCxnSpPr>
        <xdr:cNvPr id="182" name="直線コネクタ 181"/>
        <xdr:cNvCxnSpPr/>
      </xdr:nvCxnSpPr>
      <xdr:spPr>
        <a:xfrm>
          <a:off x="2019300" y="12575220"/>
          <a:ext cx="889000" cy="5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59370</xdr:rowOff>
    </xdr:from>
    <xdr:to>
      <xdr:col>10</xdr:col>
      <xdr:colOff>114300</xdr:colOff>
      <xdr:row>76</xdr:row>
      <xdr:rowOff>107285</xdr:rowOff>
    </xdr:to>
    <xdr:cxnSp macro="">
      <xdr:nvCxnSpPr>
        <xdr:cNvPr id="185" name="直線コネクタ 184"/>
        <xdr:cNvCxnSpPr/>
      </xdr:nvCxnSpPr>
      <xdr:spPr>
        <a:xfrm flipV="1">
          <a:off x="1130300" y="12575220"/>
          <a:ext cx="889000" cy="56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60114</xdr:rowOff>
    </xdr:from>
    <xdr:to>
      <xdr:col>24</xdr:col>
      <xdr:colOff>114300</xdr:colOff>
      <xdr:row>76</xdr:row>
      <xdr:rowOff>161714</xdr:rowOff>
    </xdr:to>
    <xdr:sp macro="" textlink="">
      <xdr:nvSpPr>
        <xdr:cNvPr id="195" name="楕円 194"/>
        <xdr:cNvSpPr/>
      </xdr:nvSpPr>
      <xdr:spPr>
        <a:xfrm>
          <a:off x="4584700" y="130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38541</xdr:rowOff>
    </xdr:from>
    <xdr:ext cx="599010" cy="259045"/>
    <xdr:sp macro="" textlink="">
      <xdr:nvSpPr>
        <xdr:cNvPr id="196" name="民生費該当値テキスト"/>
        <xdr:cNvSpPr txBox="1"/>
      </xdr:nvSpPr>
      <xdr:spPr>
        <a:xfrm>
          <a:off x="4686300" y="1306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93394</xdr:rowOff>
    </xdr:from>
    <xdr:to>
      <xdr:col>20</xdr:col>
      <xdr:colOff>38100</xdr:colOff>
      <xdr:row>77</xdr:row>
      <xdr:rowOff>23544</xdr:rowOff>
    </xdr:to>
    <xdr:sp macro="" textlink="">
      <xdr:nvSpPr>
        <xdr:cNvPr id="197" name="楕円 196"/>
        <xdr:cNvSpPr/>
      </xdr:nvSpPr>
      <xdr:spPr>
        <a:xfrm>
          <a:off x="3746500" y="131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14671</xdr:rowOff>
    </xdr:from>
    <xdr:ext cx="599010" cy="259045"/>
    <xdr:sp macro="" textlink="">
      <xdr:nvSpPr>
        <xdr:cNvPr id="198" name="テキスト ボックス 197"/>
        <xdr:cNvSpPr txBox="1"/>
      </xdr:nvSpPr>
      <xdr:spPr>
        <a:xfrm>
          <a:off x="3497795" y="1321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7627</xdr:rowOff>
    </xdr:from>
    <xdr:to>
      <xdr:col>15</xdr:col>
      <xdr:colOff>101600</xdr:colOff>
      <xdr:row>76</xdr:row>
      <xdr:rowOff>109227</xdr:rowOff>
    </xdr:to>
    <xdr:sp macro="" textlink="">
      <xdr:nvSpPr>
        <xdr:cNvPr id="199" name="楕円 198"/>
        <xdr:cNvSpPr/>
      </xdr:nvSpPr>
      <xdr:spPr>
        <a:xfrm>
          <a:off x="2857500" y="130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125755</xdr:rowOff>
    </xdr:from>
    <xdr:ext cx="599010" cy="259045"/>
    <xdr:sp macro="" textlink="">
      <xdr:nvSpPr>
        <xdr:cNvPr id="200" name="テキスト ボックス 199"/>
        <xdr:cNvSpPr txBox="1"/>
      </xdr:nvSpPr>
      <xdr:spPr>
        <a:xfrm>
          <a:off x="2608795" y="1281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8570</xdr:rowOff>
    </xdr:from>
    <xdr:to>
      <xdr:col>10</xdr:col>
      <xdr:colOff>165100</xdr:colOff>
      <xdr:row>73</xdr:row>
      <xdr:rowOff>110170</xdr:rowOff>
    </xdr:to>
    <xdr:sp macro="" textlink="">
      <xdr:nvSpPr>
        <xdr:cNvPr id="201" name="楕円 200"/>
        <xdr:cNvSpPr/>
      </xdr:nvSpPr>
      <xdr:spPr>
        <a:xfrm>
          <a:off x="1968500" y="125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126697</xdr:rowOff>
    </xdr:from>
    <xdr:ext cx="599010" cy="259045"/>
    <xdr:sp macro="" textlink="">
      <xdr:nvSpPr>
        <xdr:cNvPr id="202" name="テキスト ボックス 201"/>
        <xdr:cNvSpPr txBox="1"/>
      </xdr:nvSpPr>
      <xdr:spPr>
        <a:xfrm>
          <a:off x="1719795" y="1229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56485</xdr:rowOff>
    </xdr:from>
    <xdr:to>
      <xdr:col>6</xdr:col>
      <xdr:colOff>38100</xdr:colOff>
      <xdr:row>76</xdr:row>
      <xdr:rowOff>158085</xdr:rowOff>
    </xdr:to>
    <xdr:sp macro="" textlink="">
      <xdr:nvSpPr>
        <xdr:cNvPr id="203" name="楕円 202"/>
        <xdr:cNvSpPr/>
      </xdr:nvSpPr>
      <xdr:spPr>
        <a:xfrm>
          <a:off x="1079500" y="130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3161</xdr:rowOff>
    </xdr:from>
    <xdr:ext cx="599010" cy="259045"/>
    <xdr:sp macro="" textlink="">
      <xdr:nvSpPr>
        <xdr:cNvPr id="204" name="テキスト ボックス 203"/>
        <xdr:cNvSpPr txBox="1"/>
      </xdr:nvSpPr>
      <xdr:spPr>
        <a:xfrm>
          <a:off x="830795" y="1286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21997</xdr:rowOff>
    </xdr:from>
    <xdr:to>
      <xdr:col>24</xdr:col>
      <xdr:colOff>62865</xdr:colOff>
      <xdr:row>98</xdr:row>
      <xdr:rowOff>124772</xdr:rowOff>
    </xdr:to>
    <xdr:cxnSp macro="">
      <xdr:nvCxnSpPr>
        <xdr:cNvPr id="228" name="直線コネクタ 227"/>
        <xdr:cNvCxnSpPr/>
      </xdr:nvCxnSpPr>
      <xdr:spPr>
        <a:xfrm flipV="1">
          <a:off x="4633595" y="16138297"/>
          <a:ext cx="1270" cy="78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128599</xdr:rowOff>
    </xdr:from>
    <xdr:ext cx="534377" cy="259045"/>
    <xdr:sp macro="" textlink="">
      <xdr:nvSpPr>
        <xdr:cNvPr id="229" name="衛生費最小値テキスト"/>
        <xdr:cNvSpPr txBox="1"/>
      </xdr:nvSpPr>
      <xdr:spPr>
        <a:xfrm>
          <a:off x="4686300" y="169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124772</xdr:rowOff>
    </xdr:from>
    <xdr:to>
      <xdr:col>24</xdr:col>
      <xdr:colOff>152400</xdr:colOff>
      <xdr:row>98</xdr:row>
      <xdr:rowOff>124772</xdr:rowOff>
    </xdr:to>
    <xdr:cxnSp macro="">
      <xdr:nvCxnSpPr>
        <xdr:cNvPr id="230" name="直線コネクタ 229"/>
        <xdr:cNvCxnSpPr/>
      </xdr:nvCxnSpPr>
      <xdr:spPr>
        <a:xfrm>
          <a:off x="4546600" y="1692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140124</xdr:rowOff>
    </xdr:from>
    <xdr:ext cx="599010" cy="259045"/>
    <xdr:sp macro="" textlink="">
      <xdr:nvSpPr>
        <xdr:cNvPr id="231" name="衛生費最大値テキスト"/>
        <xdr:cNvSpPr txBox="1"/>
      </xdr:nvSpPr>
      <xdr:spPr>
        <a:xfrm>
          <a:off x="4686300" y="1591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21997</xdr:rowOff>
    </xdr:from>
    <xdr:to>
      <xdr:col>24</xdr:col>
      <xdr:colOff>152400</xdr:colOff>
      <xdr:row>94</xdr:row>
      <xdr:rowOff>21997</xdr:rowOff>
    </xdr:to>
    <xdr:cxnSp macro="">
      <xdr:nvCxnSpPr>
        <xdr:cNvPr id="232" name="直線コネクタ 231"/>
        <xdr:cNvCxnSpPr/>
      </xdr:nvCxnSpPr>
      <xdr:spPr>
        <a:xfrm>
          <a:off x="4546600" y="1613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126464</xdr:rowOff>
    </xdr:from>
    <xdr:to>
      <xdr:col>24</xdr:col>
      <xdr:colOff>63500</xdr:colOff>
      <xdr:row>96</xdr:row>
      <xdr:rowOff>143960</xdr:rowOff>
    </xdr:to>
    <xdr:cxnSp macro="">
      <xdr:nvCxnSpPr>
        <xdr:cNvPr id="233" name="直線コネクタ 232"/>
        <xdr:cNvCxnSpPr/>
      </xdr:nvCxnSpPr>
      <xdr:spPr>
        <a:xfrm flipV="1">
          <a:off x="3797300" y="16585664"/>
          <a:ext cx="838200" cy="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151390</xdr:rowOff>
    </xdr:from>
    <xdr:ext cx="534377" cy="259045"/>
    <xdr:sp macro="" textlink="">
      <xdr:nvSpPr>
        <xdr:cNvPr id="234" name="衛生費平均値テキスト"/>
        <xdr:cNvSpPr txBox="1"/>
      </xdr:nvSpPr>
      <xdr:spPr>
        <a:xfrm>
          <a:off x="4686300" y="16610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1513</xdr:rowOff>
    </xdr:from>
    <xdr:to>
      <xdr:col>24</xdr:col>
      <xdr:colOff>114300</xdr:colOff>
      <xdr:row>97</xdr:row>
      <xdr:rowOff>103113</xdr:rowOff>
    </xdr:to>
    <xdr:sp macro="" textlink="">
      <xdr:nvSpPr>
        <xdr:cNvPr id="235" name="フローチャート: 判断 234"/>
        <xdr:cNvSpPr/>
      </xdr:nvSpPr>
      <xdr:spPr>
        <a:xfrm>
          <a:off x="4584700" y="166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86277</xdr:rowOff>
    </xdr:from>
    <xdr:to>
      <xdr:col>19</xdr:col>
      <xdr:colOff>177800</xdr:colOff>
      <xdr:row>96</xdr:row>
      <xdr:rowOff>143960</xdr:rowOff>
    </xdr:to>
    <xdr:cxnSp macro="">
      <xdr:nvCxnSpPr>
        <xdr:cNvPr id="236" name="直線コネクタ 235"/>
        <xdr:cNvCxnSpPr/>
      </xdr:nvCxnSpPr>
      <xdr:spPr>
        <a:xfrm>
          <a:off x="2908300" y="15688227"/>
          <a:ext cx="889000" cy="9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20586</xdr:rowOff>
    </xdr:from>
    <xdr:to>
      <xdr:col>20</xdr:col>
      <xdr:colOff>38100</xdr:colOff>
      <xdr:row>97</xdr:row>
      <xdr:rowOff>122186</xdr:rowOff>
    </xdr:to>
    <xdr:sp macro="" textlink="">
      <xdr:nvSpPr>
        <xdr:cNvPr id="237" name="フローチャート: 判断 236"/>
        <xdr:cNvSpPr/>
      </xdr:nvSpPr>
      <xdr:spPr>
        <a:xfrm>
          <a:off x="3746500" y="166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113313</xdr:rowOff>
    </xdr:from>
    <xdr:ext cx="534377" cy="259045"/>
    <xdr:sp macro="" textlink="">
      <xdr:nvSpPr>
        <xdr:cNvPr id="238" name="テキスト ボックス 237"/>
        <xdr:cNvSpPr txBox="1"/>
      </xdr:nvSpPr>
      <xdr:spPr>
        <a:xfrm>
          <a:off x="3530111" y="167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86277</xdr:rowOff>
    </xdr:from>
    <xdr:to>
      <xdr:col>15</xdr:col>
      <xdr:colOff>50800</xdr:colOff>
      <xdr:row>96</xdr:row>
      <xdr:rowOff>212</xdr:rowOff>
    </xdr:to>
    <xdr:cxnSp macro="">
      <xdr:nvCxnSpPr>
        <xdr:cNvPr id="239" name="直線コネクタ 238"/>
        <xdr:cNvCxnSpPr/>
      </xdr:nvCxnSpPr>
      <xdr:spPr>
        <a:xfrm flipV="1">
          <a:off x="2019300" y="15688227"/>
          <a:ext cx="889000" cy="7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8680</xdr:rowOff>
    </xdr:from>
    <xdr:to>
      <xdr:col>15</xdr:col>
      <xdr:colOff>101600</xdr:colOff>
      <xdr:row>97</xdr:row>
      <xdr:rowOff>110280</xdr:rowOff>
    </xdr:to>
    <xdr:sp macro="" textlink="">
      <xdr:nvSpPr>
        <xdr:cNvPr id="240" name="フローチャート: 判断 239"/>
        <xdr:cNvSpPr/>
      </xdr:nvSpPr>
      <xdr:spPr>
        <a:xfrm>
          <a:off x="28575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101407</xdr:rowOff>
    </xdr:from>
    <xdr:ext cx="534377" cy="259045"/>
    <xdr:sp macro="" textlink="">
      <xdr:nvSpPr>
        <xdr:cNvPr id="241" name="テキスト ボックス 240"/>
        <xdr:cNvSpPr txBox="1"/>
      </xdr:nvSpPr>
      <xdr:spPr>
        <a:xfrm>
          <a:off x="2641111" y="167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212</xdr:rowOff>
    </xdr:from>
    <xdr:to>
      <xdr:col>10</xdr:col>
      <xdr:colOff>114300</xdr:colOff>
      <xdr:row>97</xdr:row>
      <xdr:rowOff>90585</xdr:rowOff>
    </xdr:to>
    <xdr:cxnSp macro="">
      <xdr:nvCxnSpPr>
        <xdr:cNvPr id="242" name="直線コネクタ 241"/>
        <xdr:cNvCxnSpPr/>
      </xdr:nvCxnSpPr>
      <xdr:spPr>
        <a:xfrm flipV="1">
          <a:off x="1130300" y="16459412"/>
          <a:ext cx="889000" cy="2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26164</xdr:rowOff>
    </xdr:from>
    <xdr:to>
      <xdr:col>10</xdr:col>
      <xdr:colOff>165100</xdr:colOff>
      <xdr:row>97</xdr:row>
      <xdr:rowOff>127764</xdr:rowOff>
    </xdr:to>
    <xdr:sp macro="" textlink="">
      <xdr:nvSpPr>
        <xdr:cNvPr id="243" name="フローチャート: 判断 242"/>
        <xdr:cNvSpPr/>
      </xdr:nvSpPr>
      <xdr:spPr>
        <a:xfrm>
          <a:off x="1968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118891</xdr:rowOff>
    </xdr:from>
    <xdr:ext cx="534377" cy="259045"/>
    <xdr:sp macro="" textlink="">
      <xdr:nvSpPr>
        <xdr:cNvPr id="244" name="テキスト ボックス 243"/>
        <xdr:cNvSpPr txBox="1"/>
      </xdr:nvSpPr>
      <xdr:spPr>
        <a:xfrm>
          <a:off x="1752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38284</xdr:rowOff>
    </xdr:from>
    <xdr:to>
      <xdr:col>6</xdr:col>
      <xdr:colOff>38100</xdr:colOff>
      <xdr:row>97</xdr:row>
      <xdr:rowOff>139884</xdr:rowOff>
    </xdr:to>
    <xdr:sp macro="" textlink="">
      <xdr:nvSpPr>
        <xdr:cNvPr id="245" name="フローチャート: 判断 244"/>
        <xdr:cNvSpPr/>
      </xdr:nvSpPr>
      <xdr:spPr>
        <a:xfrm>
          <a:off x="1079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156411</xdr:rowOff>
    </xdr:from>
    <xdr:ext cx="534377" cy="259045"/>
    <xdr:sp macro="" textlink="">
      <xdr:nvSpPr>
        <xdr:cNvPr id="246" name="テキスト ボックス 245"/>
        <xdr:cNvSpPr txBox="1"/>
      </xdr:nvSpPr>
      <xdr:spPr>
        <a:xfrm>
          <a:off x="863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75664</xdr:rowOff>
    </xdr:from>
    <xdr:to>
      <xdr:col>24</xdr:col>
      <xdr:colOff>114300</xdr:colOff>
      <xdr:row>97</xdr:row>
      <xdr:rowOff>5814</xdr:rowOff>
    </xdr:to>
    <xdr:sp macro="" textlink="">
      <xdr:nvSpPr>
        <xdr:cNvPr id="252" name="楕円 251"/>
        <xdr:cNvSpPr/>
      </xdr:nvSpPr>
      <xdr:spPr>
        <a:xfrm>
          <a:off x="45847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98541</xdr:rowOff>
    </xdr:from>
    <xdr:ext cx="599010" cy="259045"/>
    <xdr:sp macro="" textlink="">
      <xdr:nvSpPr>
        <xdr:cNvPr id="253" name="衛生費該当値テキスト"/>
        <xdr:cNvSpPr txBox="1"/>
      </xdr:nvSpPr>
      <xdr:spPr>
        <a:xfrm>
          <a:off x="4686300" y="163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93160</xdr:rowOff>
    </xdr:from>
    <xdr:to>
      <xdr:col>20</xdr:col>
      <xdr:colOff>38100</xdr:colOff>
      <xdr:row>97</xdr:row>
      <xdr:rowOff>23310</xdr:rowOff>
    </xdr:to>
    <xdr:sp macro="" textlink="">
      <xdr:nvSpPr>
        <xdr:cNvPr id="254" name="楕円 253"/>
        <xdr:cNvSpPr/>
      </xdr:nvSpPr>
      <xdr:spPr>
        <a:xfrm>
          <a:off x="3746500" y="165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39837</xdr:rowOff>
    </xdr:from>
    <xdr:ext cx="599010" cy="259045"/>
    <xdr:sp macro="" textlink="">
      <xdr:nvSpPr>
        <xdr:cNvPr id="255" name="テキスト ボックス 254"/>
        <xdr:cNvSpPr txBox="1"/>
      </xdr:nvSpPr>
      <xdr:spPr>
        <a:xfrm>
          <a:off x="3497795" y="1632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35477</xdr:rowOff>
    </xdr:from>
    <xdr:to>
      <xdr:col>15</xdr:col>
      <xdr:colOff>101600</xdr:colOff>
      <xdr:row>91</xdr:row>
      <xdr:rowOff>137077</xdr:rowOff>
    </xdr:to>
    <xdr:sp macro="" textlink="">
      <xdr:nvSpPr>
        <xdr:cNvPr id="256" name="楕円 255"/>
        <xdr:cNvSpPr/>
      </xdr:nvSpPr>
      <xdr:spPr>
        <a:xfrm>
          <a:off x="2857500" y="156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153604</xdr:rowOff>
    </xdr:from>
    <xdr:ext cx="599010" cy="259045"/>
    <xdr:sp macro="" textlink="">
      <xdr:nvSpPr>
        <xdr:cNvPr id="257" name="テキスト ボックス 256"/>
        <xdr:cNvSpPr txBox="1"/>
      </xdr:nvSpPr>
      <xdr:spPr>
        <a:xfrm>
          <a:off x="2608795" y="1541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120862</xdr:rowOff>
    </xdr:from>
    <xdr:to>
      <xdr:col>10</xdr:col>
      <xdr:colOff>165100</xdr:colOff>
      <xdr:row>96</xdr:row>
      <xdr:rowOff>51012</xdr:rowOff>
    </xdr:to>
    <xdr:sp macro="" textlink="">
      <xdr:nvSpPr>
        <xdr:cNvPr id="258" name="楕円 257"/>
        <xdr:cNvSpPr/>
      </xdr:nvSpPr>
      <xdr:spPr>
        <a:xfrm>
          <a:off x="1968500" y="164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67539</xdr:rowOff>
    </xdr:from>
    <xdr:ext cx="599010" cy="259045"/>
    <xdr:sp macro="" textlink="">
      <xdr:nvSpPr>
        <xdr:cNvPr id="259" name="テキスト ボックス 258"/>
        <xdr:cNvSpPr txBox="1"/>
      </xdr:nvSpPr>
      <xdr:spPr>
        <a:xfrm>
          <a:off x="1719795" y="1618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39785</xdr:rowOff>
    </xdr:from>
    <xdr:to>
      <xdr:col>6</xdr:col>
      <xdr:colOff>38100</xdr:colOff>
      <xdr:row>97</xdr:row>
      <xdr:rowOff>141385</xdr:rowOff>
    </xdr:to>
    <xdr:sp macro="" textlink="">
      <xdr:nvSpPr>
        <xdr:cNvPr id="260" name="楕円 259"/>
        <xdr:cNvSpPr/>
      </xdr:nvSpPr>
      <xdr:spPr>
        <a:xfrm>
          <a:off x="1079500" y="166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132512</xdr:rowOff>
    </xdr:from>
    <xdr:ext cx="534377" cy="259045"/>
    <xdr:sp macro="" textlink="">
      <xdr:nvSpPr>
        <xdr:cNvPr id="261" name="テキスト ボックス 260"/>
        <xdr:cNvSpPr txBox="1"/>
      </xdr:nvSpPr>
      <xdr:spPr>
        <a:xfrm>
          <a:off x="863111" y="1676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48214</xdr:rowOff>
    </xdr:from>
    <xdr:to>
      <xdr:col>54</xdr:col>
      <xdr:colOff>189865</xdr:colOff>
      <xdr:row>38</xdr:row>
      <xdr:rowOff>139700</xdr:rowOff>
    </xdr:to>
    <xdr:cxnSp macro="">
      <xdr:nvCxnSpPr>
        <xdr:cNvPr id="283" name="直線コネクタ 282"/>
        <xdr:cNvCxnSpPr/>
      </xdr:nvCxnSpPr>
      <xdr:spPr>
        <a:xfrm flipV="1">
          <a:off x="10475595" y="6220414"/>
          <a:ext cx="1270" cy="434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171147</xdr:rowOff>
    </xdr:from>
    <xdr:ext cx="249299" cy="259045"/>
    <xdr:sp macro="" textlink="">
      <xdr:nvSpPr>
        <xdr:cNvPr id="284" name="労働費最小値テキスト"/>
        <xdr:cNvSpPr txBox="1"/>
      </xdr:nvSpPr>
      <xdr:spPr>
        <a:xfrm>
          <a:off x="10528300" y="6686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166341</xdr:rowOff>
    </xdr:from>
    <xdr:ext cx="469744" cy="259045"/>
    <xdr:sp macro="" textlink="">
      <xdr:nvSpPr>
        <xdr:cNvPr id="286" name="労働費最大値テキスト"/>
        <xdr:cNvSpPr txBox="1"/>
      </xdr:nvSpPr>
      <xdr:spPr>
        <a:xfrm>
          <a:off x="10528300" y="599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48214</xdr:rowOff>
    </xdr:from>
    <xdr:to>
      <xdr:col>55</xdr:col>
      <xdr:colOff>88900</xdr:colOff>
      <xdr:row>36</xdr:row>
      <xdr:rowOff>48214</xdr:rowOff>
    </xdr:to>
    <xdr:cxnSp macro="">
      <xdr:nvCxnSpPr>
        <xdr:cNvPr id="287" name="直線コネクタ 286"/>
        <xdr:cNvCxnSpPr/>
      </xdr:nvCxnSpPr>
      <xdr:spPr>
        <a:xfrm>
          <a:off x="10388600" y="6220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88597</xdr:rowOff>
    </xdr:from>
    <xdr:ext cx="378565" cy="259045"/>
    <xdr:sp macro="" textlink="">
      <xdr:nvSpPr>
        <xdr:cNvPr id="289" name="労働費平均値テキスト"/>
        <xdr:cNvSpPr txBox="1"/>
      </xdr:nvSpPr>
      <xdr:spPr>
        <a:xfrm>
          <a:off x="10528300" y="6432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65720</xdr:rowOff>
    </xdr:from>
    <xdr:to>
      <xdr:col>55</xdr:col>
      <xdr:colOff>50800</xdr:colOff>
      <xdr:row>38</xdr:row>
      <xdr:rowOff>167320</xdr:rowOff>
    </xdr:to>
    <xdr:sp macro="" textlink="">
      <xdr:nvSpPr>
        <xdr:cNvPr id="290" name="フローチャート: 判断 289"/>
        <xdr:cNvSpPr/>
      </xdr:nvSpPr>
      <xdr:spPr>
        <a:xfrm>
          <a:off x="10426700" y="65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64988</xdr:rowOff>
    </xdr:from>
    <xdr:to>
      <xdr:col>50</xdr:col>
      <xdr:colOff>165100</xdr:colOff>
      <xdr:row>38</xdr:row>
      <xdr:rowOff>166588</xdr:rowOff>
    </xdr:to>
    <xdr:sp macro="" textlink="">
      <xdr:nvSpPr>
        <xdr:cNvPr id="292" name="フローチャート: 判断 291"/>
        <xdr:cNvSpPr/>
      </xdr:nvSpPr>
      <xdr:spPr>
        <a:xfrm>
          <a:off x="9588500" y="658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11665</xdr:rowOff>
    </xdr:from>
    <xdr:ext cx="378565" cy="259045"/>
    <xdr:sp macro="" textlink="">
      <xdr:nvSpPr>
        <xdr:cNvPr id="293" name="テキスト ボックス 292"/>
        <xdr:cNvSpPr txBox="1"/>
      </xdr:nvSpPr>
      <xdr:spPr>
        <a:xfrm>
          <a:off x="9450017" y="6355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108153</xdr:rowOff>
    </xdr:from>
    <xdr:to>
      <xdr:col>45</xdr:col>
      <xdr:colOff>177800</xdr:colOff>
      <xdr:row>38</xdr:row>
      <xdr:rowOff>139700</xdr:rowOff>
    </xdr:to>
    <xdr:cxnSp macro="">
      <xdr:nvCxnSpPr>
        <xdr:cNvPr id="294" name="直線コネクタ 293"/>
        <xdr:cNvCxnSpPr/>
      </xdr:nvCxnSpPr>
      <xdr:spPr>
        <a:xfrm>
          <a:off x="7861300" y="6280353"/>
          <a:ext cx="889000" cy="3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62474</xdr:rowOff>
    </xdr:from>
    <xdr:to>
      <xdr:col>46</xdr:col>
      <xdr:colOff>38100</xdr:colOff>
      <xdr:row>38</xdr:row>
      <xdr:rowOff>164074</xdr:rowOff>
    </xdr:to>
    <xdr:sp macro="" textlink="">
      <xdr:nvSpPr>
        <xdr:cNvPr id="295" name="フローチャート: 判断 294"/>
        <xdr:cNvSpPr/>
      </xdr:nvSpPr>
      <xdr:spPr>
        <a:xfrm>
          <a:off x="8699500" y="657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9151</xdr:rowOff>
    </xdr:from>
    <xdr:ext cx="378565" cy="259045"/>
    <xdr:sp macro="" textlink="">
      <xdr:nvSpPr>
        <xdr:cNvPr id="296" name="テキスト ボックス 295"/>
        <xdr:cNvSpPr txBox="1"/>
      </xdr:nvSpPr>
      <xdr:spPr>
        <a:xfrm>
          <a:off x="8561017" y="635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68606</xdr:rowOff>
    </xdr:from>
    <xdr:to>
      <xdr:col>41</xdr:col>
      <xdr:colOff>50800</xdr:colOff>
      <xdr:row>36</xdr:row>
      <xdr:rowOff>108153</xdr:rowOff>
    </xdr:to>
    <xdr:cxnSp macro="">
      <xdr:nvCxnSpPr>
        <xdr:cNvPr id="297" name="直線コネクタ 296"/>
        <xdr:cNvCxnSpPr/>
      </xdr:nvCxnSpPr>
      <xdr:spPr>
        <a:xfrm>
          <a:off x="6972300" y="5212106"/>
          <a:ext cx="889000" cy="106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66908</xdr:rowOff>
    </xdr:from>
    <xdr:to>
      <xdr:col>41</xdr:col>
      <xdr:colOff>101600</xdr:colOff>
      <xdr:row>38</xdr:row>
      <xdr:rowOff>168508</xdr:rowOff>
    </xdr:to>
    <xdr:sp macro="" textlink="">
      <xdr:nvSpPr>
        <xdr:cNvPr id="298" name="フローチャート: 判断 297"/>
        <xdr:cNvSpPr/>
      </xdr:nvSpPr>
      <xdr:spPr>
        <a:xfrm>
          <a:off x="7810500" y="658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159635</xdr:rowOff>
    </xdr:from>
    <xdr:ext cx="378565" cy="259045"/>
    <xdr:sp macro="" textlink="">
      <xdr:nvSpPr>
        <xdr:cNvPr id="299" name="テキスト ボックス 298"/>
        <xdr:cNvSpPr txBox="1"/>
      </xdr:nvSpPr>
      <xdr:spPr>
        <a:xfrm>
          <a:off x="7672017" y="66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35362</xdr:rowOff>
    </xdr:from>
    <xdr:to>
      <xdr:col>36</xdr:col>
      <xdr:colOff>165100</xdr:colOff>
      <xdr:row>38</xdr:row>
      <xdr:rowOff>136962</xdr:rowOff>
    </xdr:to>
    <xdr:sp macro="" textlink="">
      <xdr:nvSpPr>
        <xdr:cNvPr id="300" name="フローチャート: 判断 299"/>
        <xdr:cNvSpPr/>
      </xdr:nvSpPr>
      <xdr:spPr>
        <a:xfrm>
          <a:off x="69215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128089</xdr:rowOff>
    </xdr:from>
    <xdr:ext cx="469744" cy="259045"/>
    <xdr:sp macro="" textlink="">
      <xdr:nvSpPr>
        <xdr:cNvPr id="301" name="テキスト ボックス 300"/>
        <xdr:cNvSpPr txBox="1"/>
      </xdr:nvSpPr>
      <xdr:spPr>
        <a:xfrm>
          <a:off x="6737428" y="66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44147</xdr:rowOff>
    </xdr:from>
    <xdr:ext cx="249299" cy="259045"/>
    <xdr:sp macro="" textlink="">
      <xdr:nvSpPr>
        <xdr:cNvPr id="308" name="労働費該当値テキスト"/>
        <xdr:cNvSpPr txBox="1"/>
      </xdr:nvSpPr>
      <xdr:spPr>
        <a:xfrm>
          <a:off x="10528300" y="6559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57353</xdr:rowOff>
    </xdr:from>
    <xdr:to>
      <xdr:col>41</xdr:col>
      <xdr:colOff>101600</xdr:colOff>
      <xdr:row>36</xdr:row>
      <xdr:rowOff>158953</xdr:rowOff>
    </xdr:to>
    <xdr:sp macro="" textlink="">
      <xdr:nvSpPr>
        <xdr:cNvPr id="313" name="楕円 312"/>
        <xdr:cNvSpPr/>
      </xdr:nvSpPr>
      <xdr:spPr>
        <a:xfrm>
          <a:off x="7810500" y="62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4030</xdr:rowOff>
    </xdr:from>
    <xdr:ext cx="469744" cy="259045"/>
    <xdr:sp macro="" textlink="">
      <xdr:nvSpPr>
        <xdr:cNvPr id="314" name="テキスト ボックス 313"/>
        <xdr:cNvSpPr txBox="1"/>
      </xdr:nvSpPr>
      <xdr:spPr>
        <a:xfrm>
          <a:off x="7626428" y="60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17806</xdr:rowOff>
    </xdr:from>
    <xdr:to>
      <xdr:col>36</xdr:col>
      <xdr:colOff>165100</xdr:colOff>
      <xdr:row>30</xdr:row>
      <xdr:rowOff>119406</xdr:rowOff>
    </xdr:to>
    <xdr:sp macro="" textlink="">
      <xdr:nvSpPr>
        <xdr:cNvPr id="315" name="楕円 314"/>
        <xdr:cNvSpPr/>
      </xdr:nvSpPr>
      <xdr:spPr>
        <a:xfrm>
          <a:off x="6921500" y="51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135933</xdr:rowOff>
    </xdr:from>
    <xdr:ext cx="534377" cy="259045"/>
    <xdr:sp macro="" textlink="">
      <xdr:nvSpPr>
        <xdr:cNvPr id="316" name="テキスト ボックス 315"/>
        <xdr:cNvSpPr txBox="1"/>
      </xdr:nvSpPr>
      <xdr:spPr>
        <a:xfrm>
          <a:off x="6705111" y="49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38" name="直線コネクタ 337"/>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39"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0" name="直線コネクタ 339"/>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1"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2" name="直線コネクタ 341"/>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36971</xdr:rowOff>
    </xdr:from>
    <xdr:to>
      <xdr:col>55</xdr:col>
      <xdr:colOff>0</xdr:colOff>
      <xdr:row>57</xdr:row>
      <xdr:rowOff>106642</xdr:rowOff>
    </xdr:to>
    <xdr:cxnSp macro="">
      <xdr:nvCxnSpPr>
        <xdr:cNvPr id="343" name="直線コネクタ 342"/>
        <xdr:cNvCxnSpPr/>
      </xdr:nvCxnSpPr>
      <xdr:spPr>
        <a:xfrm>
          <a:off x="9639300" y="9809621"/>
          <a:ext cx="838200" cy="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4"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5" name="フローチャート: 判断 344"/>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55211</xdr:rowOff>
    </xdr:from>
    <xdr:to>
      <xdr:col>50</xdr:col>
      <xdr:colOff>114300</xdr:colOff>
      <xdr:row>57</xdr:row>
      <xdr:rowOff>36971</xdr:rowOff>
    </xdr:to>
    <xdr:cxnSp macro="">
      <xdr:nvCxnSpPr>
        <xdr:cNvPr id="346" name="直線コネクタ 345"/>
        <xdr:cNvCxnSpPr/>
      </xdr:nvCxnSpPr>
      <xdr:spPr>
        <a:xfrm>
          <a:off x="8750300" y="8799161"/>
          <a:ext cx="889000" cy="10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7" name="フローチャート: 判断 346"/>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48" name="テキスト ボックス 347"/>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55211</xdr:rowOff>
    </xdr:from>
    <xdr:to>
      <xdr:col>45</xdr:col>
      <xdr:colOff>177800</xdr:colOff>
      <xdr:row>57</xdr:row>
      <xdr:rowOff>79672</xdr:rowOff>
    </xdr:to>
    <xdr:cxnSp macro="">
      <xdr:nvCxnSpPr>
        <xdr:cNvPr id="349" name="直線コネクタ 348"/>
        <xdr:cNvCxnSpPr/>
      </xdr:nvCxnSpPr>
      <xdr:spPr>
        <a:xfrm flipV="1">
          <a:off x="7861300" y="8799161"/>
          <a:ext cx="889000" cy="10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0" name="フローチャート: 判断 349"/>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1" name="テキスト ボックス 350"/>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40019</xdr:rowOff>
    </xdr:from>
    <xdr:to>
      <xdr:col>41</xdr:col>
      <xdr:colOff>50800</xdr:colOff>
      <xdr:row>57</xdr:row>
      <xdr:rowOff>79672</xdr:rowOff>
    </xdr:to>
    <xdr:cxnSp macro="">
      <xdr:nvCxnSpPr>
        <xdr:cNvPr id="352" name="直線コネクタ 351"/>
        <xdr:cNvCxnSpPr/>
      </xdr:nvCxnSpPr>
      <xdr:spPr>
        <a:xfrm>
          <a:off x="6972300" y="9641219"/>
          <a:ext cx="889000" cy="2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3" name="フローチャート: 判断 352"/>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4" name="テキスト ボックス 353"/>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5" name="フローチャート: 判断 354"/>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6" name="テキスト ボックス 355"/>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55842</xdr:rowOff>
    </xdr:from>
    <xdr:to>
      <xdr:col>55</xdr:col>
      <xdr:colOff>50800</xdr:colOff>
      <xdr:row>57</xdr:row>
      <xdr:rowOff>157442</xdr:rowOff>
    </xdr:to>
    <xdr:sp macro="" textlink="">
      <xdr:nvSpPr>
        <xdr:cNvPr id="362" name="楕円 361"/>
        <xdr:cNvSpPr/>
      </xdr:nvSpPr>
      <xdr:spPr>
        <a:xfrm>
          <a:off x="10426700" y="98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34269</xdr:rowOff>
    </xdr:from>
    <xdr:ext cx="534377" cy="259045"/>
    <xdr:sp macro="" textlink="">
      <xdr:nvSpPr>
        <xdr:cNvPr id="363" name="農林水産業費該当値テキスト"/>
        <xdr:cNvSpPr txBox="1"/>
      </xdr:nvSpPr>
      <xdr:spPr>
        <a:xfrm>
          <a:off x="10528300" y="98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157621</xdr:rowOff>
    </xdr:from>
    <xdr:to>
      <xdr:col>50</xdr:col>
      <xdr:colOff>165100</xdr:colOff>
      <xdr:row>57</xdr:row>
      <xdr:rowOff>87771</xdr:rowOff>
    </xdr:to>
    <xdr:sp macro="" textlink="">
      <xdr:nvSpPr>
        <xdr:cNvPr id="364" name="楕円 363"/>
        <xdr:cNvSpPr/>
      </xdr:nvSpPr>
      <xdr:spPr>
        <a:xfrm>
          <a:off x="9588500" y="975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104298</xdr:rowOff>
    </xdr:from>
    <xdr:ext cx="599010" cy="259045"/>
    <xdr:sp macro="" textlink="">
      <xdr:nvSpPr>
        <xdr:cNvPr id="365" name="テキスト ボックス 364"/>
        <xdr:cNvSpPr txBox="1"/>
      </xdr:nvSpPr>
      <xdr:spPr>
        <a:xfrm>
          <a:off x="9339795" y="953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4411</xdr:rowOff>
    </xdr:from>
    <xdr:to>
      <xdr:col>46</xdr:col>
      <xdr:colOff>38100</xdr:colOff>
      <xdr:row>51</xdr:row>
      <xdr:rowOff>106011</xdr:rowOff>
    </xdr:to>
    <xdr:sp macro="" textlink="">
      <xdr:nvSpPr>
        <xdr:cNvPr id="366" name="楕円 365"/>
        <xdr:cNvSpPr/>
      </xdr:nvSpPr>
      <xdr:spPr>
        <a:xfrm>
          <a:off x="8699500" y="87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122538</xdr:rowOff>
    </xdr:from>
    <xdr:ext cx="599010" cy="259045"/>
    <xdr:sp macro="" textlink="">
      <xdr:nvSpPr>
        <xdr:cNvPr id="367" name="テキスト ボックス 366"/>
        <xdr:cNvSpPr txBox="1"/>
      </xdr:nvSpPr>
      <xdr:spPr>
        <a:xfrm>
          <a:off x="8450795" y="852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28872</xdr:rowOff>
    </xdr:from>
    <xdr:to>
      <xdr:col>41</xdr:col>
      <xdr:colOff>101600</xdr:colOff>
      <xdr:row>57</xdr:row>
      <xdr:rowOff>130472</xdr:rowOff>
    </xdr:to>
    <xdr:sp macro="" textlink="">
      <xdr:nvSpPr>
        <xdr:cNvPr id="368" name="楕円 367"/>
        <xdr:cNvSpPr/>
      </xdr:nvSpPr>
      <xdr:spPr>
        <a:xfrm>
          <a:off x="7810500" y="98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146999</xdr:rowOff>
    </xdr:from>
    <xdr:ext cx="599010" cy="259045"/>
    <xdr:sp macro="" textlink="">
      <xdr:nvSpPr>
        <xdr:cNvPr id="369" name="テキスト ボックス 368"/>
        <xdr:cNvSpPr txBox="1"/>
      </xdr:nvSpPr>
      <xdr:spPr>
        <a:xfrm>
          <a:off x="7561795" y="95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160669</xdr:rowOff>
    </xdr:from>
    <xdr:to>
      <xdr:col>36</xdr:col>
      <xdr:colOff>165100</xdr:colOff>
      <xdr:row>56</xdr:row>
      <xdr:rowOff>90819</xdr:rowOff>
    </xdr:to>
    <xdr:sp macro="" textlink="">
      <xdr:nvSpPr>
        <xdr:cNvPr id="370" name="楕円 369"/>
        <xdr:cNvSpPr/>
      </xdr:nvSpPr>
      <xdr:spPr>
        <a:xfrm>
          <a:off x="6921500" y="95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107346</xdr:rowOff>
    </xdr:from>
    <xdr:ext cx="599010" cy="259045"/>
    <xdr:sp macro="" textlink="">
      <xdr:nvSpPr>
        <xdr:cNvPr id="371" name="テキスト ボックス 370"/>
        <xdr:cNvSpPr txBox="1"/>
      </xdr:nvSpPr>
      <xdr:spPr>
        <a:xfrm>
          <a:off x="6672795" y="936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5" name="直線コネクタ 394"/>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6"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7" name="直線コネクタ 396"/>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398"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399" name="直線コネクタ 398"/>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133014</xdr:rowOff>
    </xdr:from>
    <xdr:to>
      <xdr:col>55</xdr:col>
      <xdr:colOff>0</xdr:colOff>
      <xdr:row>76</xdr:row>
      <xdr:rowOff>22180</xdr:rowOff>
    </xdr:to>
    <xdr:cxnSp macro="">
      <xdr:nvCxnSpPr>
        <xdr:cNvPr id="400" name="直線コネクタ 399"/>
        <xdr:cNvCxnSpPr/>
      </xdr:nvCxnSpPr>
      <xdr:spPr>
        <a:xfrm flipV="1">
          <a:off x="9639300" y="12991764"/>
          <a:ext cx="838200" cy="6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1"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2" name="フローチャート: 判断 401"/>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161741</xdr:rowOff>
    </xdr:from>
    <xdr:to>
      <xdr:col>50</xdr:col>
      <xdr:colOff>114300</xdr:colOff>
      <xdr:row>76</xdr:row>
      <xdr:rowOff>22180</xdr:rowOff>
    </xdr:to>
    <xdr:cxnSp macro="">
      <xdr:nvCxnSpPr>
        <xdr:cNvPr id="403" name="直線コネクタ 402"/>
        <xdr:cNvCxnSpPr/>
      </xdr:nvCxnSpPr>
      <xdr:spPr>
        <a:xfrm>
          <a:off x="8750300" y="12677591"/>
          <a:ext cx="889000" cy="3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4" name="フローチャート: 判断 403"/>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5" name="テキスト ボックス 404"/>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128765</xdr:rowOff>
    </xdr:from>
    <xdr:to>
      <xdr:col>45</xdr:col>
      <xdr:colOff>177800</xdr:colOff>
      <xdr:row>73</xdr:row>
      <xdr:rowOff>161741</xdr:rowOff>
    </xdr:to>
    <xdr:cxnSp macro="">
      <xdr:nvCxnSpPr>
        <xdr:cNvPr id="406" name="直線コネクタ 405"/>
        <xdr:cNvCxnSpPr/>
      </xdr:nvCxnSpPr>
      <xdr:spPr>
        <a:xfrm>
          <a:off x="7861300" y="12644615"/>
          <a:ext cx="8890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7" name="フローチャート: 判断 406"/>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08" name="テキスト ボックス 407"/>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128765</xdr:rowOff>
    </xdr:from>
    <xdr:to>
      <xdr:col>41</xdr:col>
      <xdr:colOff>50800</xdr:colOff>
      <xdr:row>75</xdr:row>
      <xdr:rowOff>9513</xdr:rowOff>
    </xdr:to>
    <xdr:cxnSp macro="">
      <xdr:nvCxnSpPr>
        <xdr:cNvPr id="409" name="直線コネクタ 408"/>
        <xdr:cNvCxnSpPr/>
      </xdr:nvCxnSpPr>
      <xdr:spPr>
        <a:xfrm flipV="1">
          <a:off x="6972300" y="12644615"/>
          <a:ext cx="889000" cy="2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0" name="フローチャート: 判断 409"/>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1" name="テキスト ボックス 410"/>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2" name="フローチャート: 判断 411"/>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3" name="テキスト ボックス 412"/>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82214</xdr:rowOff>
    </xdr:from>
    <xdr:to>
      <xdr:col>55</xdr:col>
      <xdr:colOff>50800</xdr:colOff>
      <xdr:row>76</xdr:row>
      <xdr:rowOff>12364</xdr:rowOff>
    </xdr:to>
    <xdr:sp macro="" textlink="">
      <xdr:nvSpPr>
        <xdr:cNvPr id="419" name="楕円 418"/>
        <xdr:cNvSpPr/>
      </xdr:nvSpPr>
      <xdr:spPr>
        <a:xfrm>
          <a:off x="10426700" y="129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105091</xdr:rowOff>
    </xdr:from>
    <xdr:ext cx="534377" cy="259045"/>
    <xdr:sp macro="" textlink="">
      <xdr:nvSpPr>
        <xdr:cNvPr id="420" name="商工費該当値テキスト"/>
        <xdr:cNvSpPr txBox="1"/>
      </xdr:nvSpPr>
      <xdr:spPr>
        <a:xfrm>
          <a:off x="10528300" y="1279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142831</xdr:rowOff>
    </xdr:from>
    <xdr:to>
      <xdr:col>50</xdr:col>
      <xdr:colOff>165100</xdr:colOff>
      <xdr:row>76</xdr:row>
      <xdr:rowOff>72982</xdr:rowOff>
    </xdr:to>
    <xdr:sp macro="" textlink="">
      <xdr:nvSpPr>
        <xdr:cNvPr id="421" name="楕円 420"/>
        <xdr:cNvSpPr/>
      </xdr:nvSpPr>
      <xdr:spPr>
        <a:xfrm>
          <a:off x="9588500" y="130015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89508</xdr:rowOff>
    </xdr:from>
    <xdr:ext cx="534377" cy="259045"/>
    <xdr:sp macro="" textlink="">
      <xdr:nvSpPr>
        <xdr:cNvPr id="422" name="テキスト ボックス 421"/>
        <xdr:cNvSpPr txBox="1"/>
      </xdr:nvSpPr>
      <xdr:spPr>
        <a:xfrm>
          <a:off x="9372111" y="127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110941</xdr:rowOff>
    </xdr:from>
    <xdr:to>
      <xdr:col>46</xdr:col>
      <xdr:colOff>38100</xdr:colOff>
      <xdr:row>74</xdr:row>
      <xdr:rowOff>41091</xdr:rowOff>
    </xdr:to>
    <xdr:sp macro="" textlink="">
      <xdr:nvSpPr>
        <xdr:cNvPr id="423" name="楕円 422"/>
        <xdr:cNvSpPr/>
      </xdr:nvSpPr>
      <xdr:spPr>
        <a:xfrm>
          <a:off x="8699500" y="126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57618</xdr:rowOff>
    </xdr:from>
    <xdr:ext cx="534377" cy="259045"/>
    <xdr:sp macro="" textlink="">
      <xdr:nvSpPr>
        <xdr:cNvPr id="424" name="テキスト ボックス 423"/>
        <xdr:cNvSpPr txBox="1"/>
      </xdr:nvSpPr>
      <xdr:spPr>
        <a:xfrm>
          <a:off x="8483111" y="124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77965</xdr:rowOff>
    </xdr:from>
    <xdr:to>
      <xdr:col>41</xdr:col>
      <xdr:colOff>101600</xdr:colOff>
      <xdr:row>74</xdr:row>
      <xdr:rowOff>8115</xdr:rowOff>
    </xdr:to>
    <xdr:sp macro="" textlink="">
      <xdr:nvSpPr>
        <xdr:cNvPr id="425" name="楕円 424"/>
        <xdr:cNvSpPr/>
      </xdr:nvSpPr>
      <xdr:spPr>
        <a:xfrm>
          <a:off x="7810500" y="125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24642</xdr:rowOff>
    </xdr:from>
    <xdr:ext cx="534377" cy="259045"/>
    <xdr:sp macro="" textlink="">
      <xdr:nvSpPr>
        <xdr:cNvPr id="426" name="テキスト ボックス 425"/>
        <xdr:cNvSpPr txBox="1"/>
      </xdr:nvSpPr>
      <xdr:spPr>
        <a:xfrm>
          <a:off x="7594111" y="123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130163</xdr:rowOff>
    </xdr:from>
    <xdr:to>
      <xdr:col>36</xdr:col>
      <xdr:colOff>165100</xdr:colOff>
      <xdr:row>75</xdr:row>
      <xdr:rowOff>60313</xdr:rowOff>
    </xdr:to>
    <xdr:sp macro="" textlink="">
      <xdr:nvSpPr>
        <xdr:cNvPr id="427" name="楕円 426"/>
        <xdr:cNvSpPr/>
      </xdr:nvSpPr>
      <xdr:spPr>
        <a:xfrm>
          <a:off x="6921500" y="128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76840</xdr:rowOff>
    </xdr:from>
    <xdr:ext cx="534377" cy="259045"/>
    <xdr:sp macro="" textlink="">
      <xdr:nvSpPr>
        <xdr:cNvPr id="428" name="テキスト ボックス 427"/>
        <xdr:cNvSpPr txBox="1"/>
      </xdr:nvSpPr>
      <xdr:spPr>
        <a:xfrm>
          <a:off x="6705111" y="1259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0" name="直線コネクタ 449"/>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1"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2" name="直線コネクタ 451"/>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3"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4" name="直線コネクタ 453"/>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151975</xdr:rowOff>
    </xdr:from>
    <xdr:to>
      <xdr:col>55</xdr:col>
      <xdr:colOff>0</xdr:colOff>
      <xdr:row>95</xdr:row>
      <xdr:rowOff>63475</xdr:rowOff>
    </xdr:to>
    <xdr:cxnSp macro="">
      <xdr:nvCxnSpPr>
        <xdr:cNvPr id="455" name="直線コネクタ 454"/>
        <xdr:cNvCxnSpPr/>
      </xdr:nvCxnSpPr>
      <xdr:spPr>
        <a:xfrm>
          <a:off x="9639300" y="16096825"/>
          <a:ext cx="838200" cy="25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6"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7" name="フローチャート: 判断 456"/>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151975</xdr:rowOff>
    </xdr:from>
    <xdr:to>
      <xdr:col>50</xdr:col>
      <xdr:colOff>114300</xdr:colOff>
      <xdr:row>96</xdr:row>
      <xdr:rowOff>8722</xdr:rowOff>
    </xdr:to>
    <xdr:cxnSp macro="">
      <xdr:nvCxnSpPr>
        <xdr:cNvPr id="458" name="直線コネクタ 457"/>
        <xdr:cNvCxnSpPr/>
      </xdr:nvCxnSpPr>
      <xdr:spPr>
        <a:xfrm flipV="1">
          <a:off x="8750300" y="16096825"/>
          <a:ext cx="889000" cy="37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59" name="フローチャート: 判断 458"/>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0" name="テキスト ボックス 459"/>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8722</xdr:rowOff>
    </xdr:from>
    <xdr:to>
      <xdr:col>45</xdr:col>
      <xdr:colOff>177800</xdr:colOff>
      <xdr:row>96</xdr:row>
      <xdr:rowOff>85714</xdr:rowOff>
    </xdr:to>
    <xdr:cxnSp macro="">
      <xdr:nvCxnSpPr>
        <xdr:cNvPr id="461" name="直線コネクタ 460"/>
        <xdr:cNvCxnSpPr/>
      </xdr:nvCxnSpPr>
      <xdr:spPr>
        <a:xfrm flipV="1">
          <a:off x="7861300" y="16467922"/>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2" name="フローチャート: 判断 461"/>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3" name="テキスト ボックス 462"/>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93139</xdr:rowOff>
    </xdr:from>
    <xdr:to>
      <xdr:col>41</xdr:col>
      <xdr:colOff>50800</xdr:colOff>
      <xdr:row>96</xdr:row>
      <xdr:rowOff>85714</xdr:rowOff>
    </xdr:to>
    <xdr:cxnSp macro="">
      <xdr:nvCxnSpPr>
        <xdr:cNvPr id="464" name="直線コネクタ 463"/>
        <xdr:cNvCxnSpPr/>
      </xdr:nvCxnSpPr>
      <xdr:spPr>
        <a:xfrm>
          <a:off x="6972300" y="16209439"/>
          <a:ext cx="889000" cy="3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5" name="フローチャート: 判断 464"/>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6" name="テキスト ボックス 465"/>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7" name="フローチャート: 判断 466"/>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68" name="テキスト ボックス 467"/>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12675</xdr:rowOff>
    </xdr:from>
    <xdr:to>
      <xdr:col>55</xdr:col>
      <xdr:colOff>50800</xdr:colOff>
      <xdr:row>95</xdr:row>
      <xdr:rowOff>114275</xdr:rowOff>
    </xdr:to>
    <xdr:sp macro="" textlink="">
      <xdr:nvSpPr>
        <xdr:cNvPr id="474" name="楕円 473"/>
        <xdr:cNvSpPr/>
      </xdr:nvSpPr>
      <xdr:spPr>
        <a:xfrm>
          <a:off x="10426700" y="163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35552</xdr:rowOff>
    </xdr:from>
    <xdr:ext cx="599010" cy="259045"/>
    <xdr:sp macro="" textlink="">
      <xdr:nvSpPr>
        <xdr:cNvPr id="475" name="土木費該当値テキスト"/>
        <xdr:cNvSpPr txBox="1"/>
      </xdr:nvSpPr>
      <xdr:spPr>
        <a:xfrm>
          <a:off x="10528300" y="1615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101175</xdr:rowOff>
    </xdr:from>
    <xdr:to>
      <xdr:col>50</xdr:col>
      <xdr:colOff>165100</xdr:colOff>
      <xdr:row>94</xdr:row>
      <xdr:rowOff>31325</xdr:rowOff>
    </xdr:to>
    <xdr:sp macro="" textlink="">
      <xdr:nvSpPr>
        <xdr:cNvPr id="476" name="楕円 475"/>
        <xdr:cNvSpPr/>
      </xdr:nvSpPr>
      <xdr:spPr>
        <a:xfrm>
          <a:off x="9588500" y="160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47852</xdr:rowOff>
    </xdr:from>
    <xdr:ext cx="599010" cy="259045"/>
    <xdr:sp macro="" textlink="">
      <xdr:nvSpPr>
        <xdr:cNvPr id="477" name="テキスト ボックス 476"/>
        <xdr:cNvSpPr txBox="1"/>
      </xdr:nvSpPr>
      <xdr:spPr>
        <a:xfrm>
          <a:off x="9339795" y="1582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129372</xdr:rowOff>
    </xdr:from>
    <xdr:to>
      <xdr:col>46</xdr:col>
      <xdr:colOff>38100</xdr:colOff>
      <xdr:row>96</xdr:row>
      <xdr:rowOff>59522</xdr:rowOff>
    </xdr:to>
    <xdr:sp macro="" textlink="">
      <xdr:nvSpPr>
        <xdr:cNvPr id="478" name="楕円 477"/>
        <xdr:cNvSpPr/>
      </xdr:nvSpPr>
      <xdr:spPr>
        <a:xfrm>
          <a:off x="8699500" y="16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76049</xdr:rowOff>
    </xdr:from>
    <xdr:ext cx="599010" cy="259045"/>
    <xdr:sp macro="" textlink="">
      <xdr:nvSpPr>
        <xdr:cNvPr id="479" name="テキスト ボックス 478"/>
        <xdr:cNvSpPr txBox="1"/>
      </xdr:nvSpPr>
      <xdr:spPr>
        <a:xfrm>
          <a:off x="8450795" y="1619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34914</xdr:rowOff>
    </xdr:from>
    <xdr:to>
      <xdr:col>41</xdr:col>
      <xdr:colOff>101600</xdr:colOff>
      <xdr:row>96</xdr:row>
      <xdr:rowOff>136514</xdr:rowOff>
    </xdr:to>
    <xdr:sp macro="" textlink="">
      <xdr:nvSpPr>
        <xdr:cNvPr id="480" name="楕円 479"/>
        <xdr:cNvSpPr/>
      </xdr:nvSpPr>
      <xdr:spPr>
        <a:xfrm>
          <a:off x="7810500" y="164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127641</xdr:rowOff>
    </xdr:from>
    <xdr:ext cx="534377" cy="259045"/>
    <xdr:sp macro="" textlink="">
      <xdr:nvSpPr>
        <xdr:cNvPr id="481" name="テキスト ボックス 480"/>
        <xdr:cNvSpPr txBox="1"/>
      </xdr:nvSpPr>
      <xdr:spPr>
        <a:xfrm>
          <a:off x="7594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42339</xdr:rowOff>
    </xdr:from>
    <xdr:to>
      <xdr:col>36</xdr:col>
      <xdr:colOff>165100</xdr:colOff>
      <xdr:row>94</xdr:row>
      <xdr:rowOff>143939</xdr:rowOff>
    </xdr:to>
    <xdr:sp macro="" textlink="">
      <xdr:nvSpPr>
        <xdr:cNvPr id="482" name="楕円 481"/>
        <xdr:cNvSpPr/>
      </xdr:nvSpPr>
      <xdr:spPr>
        <a:xfrm>
          <a:off x="6921500" y="161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160466</xdr:rowOff>
    </xdr:from>
    <xdr:ext cx="599010" cy="259045"/>
    <xdr:sp macro="" textlink="">
      <xdr:nvSpPr>
        <xdr:cNvPr id="483" name="テキスト ボックス 482"/>
        <xdr:cNvSpPr txBox="1"/>
      </xdr:nvSpPr>
      <xdr:spPr>
        <a:xfrm>
          <a:off x="6672795" y="1593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7" name="直線コネクタ 506"/>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08"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09" name="直線コネクタ 508"/>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0"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1" name="直線コネクタ 510"/>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7287</xdr:rowOff>
    </xdr:from>
    <xdr:to>
      <xdr:col>85</xdr:col>
      <xdr:colOff>127000</xdr:colOff>
      <xdr:row>37</xdr:row>
      <xdr:rowOff>22367</xdr:rowOff>
    </xdr:to>
    <xdr:cxnSp macro="">
      <xdr:nvCxnSpPr>
        <xdr:cNvPr id="512" name="直線コネクタ 511"/>
        <xdr:cNvCxnSpPr/>
      </xdr:nvCxnSpPr>
      <xdr:spPr>
        <a:xfrm>
          <a:off x="15481300" y="6350937"/>
          <a:ext cx="8382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3"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4" name="フローチャート: 判断 513"/>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7287</xdr:rowOff>
    </xdr:from>
    <xdr:to>
      <xdr:col>81</xdr:col>
      <xdr:colOff>50800</xdr:colOff>
      <xdr:row>37</xdr:row>
      <xdr:rowOff>48260</xdr:rowOff>
    </xdr:to>
    <xdr:cxnSp macro="">
      <xdr:nvCxnSpPr>
        <xdr:cNvPr id="515" name="直線コネクタ 514"/>
        <xdr:cNvCxnSpPr/>
      </xdr:nvCxnSpPr>
      <xdr:spPr>
        <a:xfrm flipV="1">
          <a:off x="14592300" y="6350937"/>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6" name="フローチャート: 判断 515"/>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7" name="テキスト ボックス 516"/>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117968</xdr:rowOff>
    </xdr:from>
    <xdr:to>
      <xdr:col>76</xdr:col>
      <xdr:colOff>114300</xdr:colOff>
      <xdr:row>37</xdr:row>
      <xdr:rowOff>48260</xdr:rowOff>
    </xdr:to>
    <xdr:cxnSp macro="">
      <xdr:nvCxnSpPr>
        <xdr:cNvPr id="518" name="直線コネクタ 517"/>
        <xdr:cNvCxnSpPr/>
      </xdr:nvCxnSpPr>
      <xdr:spPr>
        <a:xfrm>
          <a:off x="13703300" y="6118718"/>
          <a:ext cx="889000" cy="27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19" name="フローチャート: 判断 518"/>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0" name="テキスト ボックス 519"/>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117968</xdr:rowOff>
    </xdr:from>
    <xdr:to>
      <xdr:col>71</xdr:col>
      <xdr:colOff>177800</xdr:colOff>
      <xdr:row>36</xdr:row>
      <xdr:rowOff>95397</xdr:rowOff>
    </xdr:to>
    <xdr:cxnSp macro="">
      <xdr:nvCxnSpPr>
        <xdr:cNvPr id="521" name="直線コネクタ 520"/>
        <xdr:cNvCxnSpPr/>
      </xdr:nvCxnSpPr>
      <xdr:spPr>
        <a:xfrm flipV="1">
          <a:off x="12814300" y="6118718"/>
          <a:ext cx="889000" cy="14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2" name="フローチャート: 判断 521"/>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3" name="テキスト ボックス 522"/>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4" name="フローチャート: 判断 523"/>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5" name="テキスト ボックス 524"/>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143017</xdr:rowOff>
    </xdr:from>
    <xdr:to>
      <xdr:col>85</xdr:col>
      <xdr:colOff>177800</xdr:colOff>
      <xdr:row>37</xdr:row>
      <xdr:rowOff>73167</xdr:rowOff>
    </xdr:to>
    <xdr:sp macro="" textlink="">
      <xdr:nvSpPr>
        <xdr:cNvPr id="531" name="楕円 530"/>
        <xdr:cNvSpPr/>
      </xdr:nvSpPr>
      <xdr:spPr>
        <a:xfrm>
          <a:off x="16268700" y="63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165894</xdr:rowOff>
    </xdr:from>
    <xdr:ext cx="534377" cy="259045"/>
    <xdr:sp macro="" textlink="">
      <xdr:nvSpPr>
        <xdr:cNvPr id="532" name="消防費該当値テキスト"/>
        <xdr:cNvSpPr txBox="1"/>
      </xdr:nvSpPr>
      <xdr:spPr>
        <a:xfrm>
          <a:off x="16370300" y="616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127937</xdr:rowOff>
    </xdr:from>
    <xdr:to>
      <xdr:col>81</xdr:col>
      <xdr:colOff>101600</xdr:colOff>
      <xdr:row>37</xdr:row>
      <xdr:rowOff>58087</xdr:rowOff>
    </xdr:to>
    <xdr:sp macro="" textlink="">
      <xdr:nvSpPr>
        <xdr:cNvPr id="533" name="楕円 532"/>
        <xdr:cNvSpPr/>
      </xdr:nvSpPr>
      <xdr:spPr>
        <a:xfrm>
          <a:off x="15430500" y="63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74614</xdr:rowOff>
    </xdr:from>
    <xdr:ext cx="534377" cy="259045"/>
    <xdr:sp macro="" textlink="">
      <xdr:nvSpPr>
        <xdr:cNvPr id="534" name="テキスト ボックス 533"/>
        <xdr:cNvSpPr txBox="1"/>
      </xdr:nvSpPr>
      <xdr:spPr>
        <a:xfrm>
          <a:off x="15214111" y="60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168910</xdr:rowOff>
    </xdr:from>
    <xdr:to>
      <xdr:col>76</xdr:col>
      <xdr:colOff>165100</xdr:colOff>
      <xdr:row>37</xdr:row>
      <xdr:rowOff>99060</xdr:rowOff>
    </xdr:to>
    <xdr:sp macro="" textlink="">
      <xdr:nvSpPr>
        <xdr:cNvPr id="535" name="楕円 534"/>
        <xdr:cNvSpPr/>
      </xdr:nvSpPr>
      <xdr:spPr>
        <a:xfrm>
          <a:off x="1454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115587</xdr:rowOff>
    </xdr:from>
    <xdr:ext cx="534377" cy="259045"/>
    <xdr:sp macro="" textlink="">
      <xdr:nvSpPr>
        <xdr:cNvPr id="536" name="テキスト ボックス 535"/>
        <xdr:cNvSpPr txBox="1"/>
      </xdr:nvSpPr>
      <xdr:spPr>
        <a:xfrm>
          <a:off x="14325111" y="61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67168</xdr:rowOff>
    </xdr:from>
    <xdr:to>
      <xdr:col>72</xdr:col>
      <xdr:colOff>38100</xdr:colOff>
      <xdr:row>35</xdr:row>
      <xdr:rowOff>168768</xdr:rowOff>
    </xdr:to>
    <xdr:sp macro="" textlink="">
      <xdr:nvSpPr>
        <xdr:cNvPr id="537" name="楕円 536"/>
        <xdr:cNvSpPr/>
      </xdr:nvSpPr>
      <xdr:spPr>
        <a:xfrm>
          <a:off x="13652500" y="60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13845</xdr:rowOff>
    </xdr:from>
    <xdr:ext cx="534377" cy="259045"/>
    <xdr:sp macro="" textlink="">
      <xdr:nvSpPr>
        <xdr:cNvPr id="538" name="テキスト ボックス 537"/>
        <xdr:cNvSpPr txBox="1"/>
      </xdr:nvSpPr>
      <xdr:spPr>
        <a:xfrm>
          <a:off x="13436111" y="584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44597</xdr:rowOff>
    </xdr:from>
    <xdr:to>
      <xdr:col>67</xdr:col>
      <xdr:colOff>101600</xdr:colOff>
      <xdr:row>36</xdr:row>
      <xdr:rowOff>146197</xdr:rowOff>
    </xdr:to>
    <xdr:sp macro="" textlink="">
      <xdr:nvSpPr>
        <xdr:cNvPr id="539" name="楕円 538"/>
        <xdr:cNvSpPr/>
      </xdr:nvSpPr>
      <xdr:spPr>
        <a:xfrm>
          <a:off x="12763500" y="62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162724</xdr:rowOff>
    </xdr:from>
    <xdr:ext cx="534377" cy="259045"/>
    <xdr:sp macro="" textlink="">
      <xdr:nvSpPr>
        <xdr:cNvPr id="540" name="テキスト ボックス 539"/>
        <xdr:cNvSpPr txBox="1"/>
      </xdr:nvSpPr>
      <xdr:spPr>
        <a:xfrm>
          <a:off x="12547111" y="59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5" name="直線コネクタ 564"/>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6"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7" name="直線コネクタ 566"/>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68"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69" name="直線コネクタ 568"/>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3149</xdr:rowOff>
    </xdr:from>
    <xdr:to>
      <xdr:col>85</xdr:col>
      <xdr:colOff>127000</xdr:colOff>
      <xdr:row>58</xdr:row>
      <xdr:rowOff>13688</xdr:rowOff>
    </xdr:to>
    <xdr:cxnSp macro="">
      <xdr:nvCxnSpPr>
        <xdr:cNvPr id="570" name="直線コネクタ 569"/>
        <xdr:cNvCxnSpPr/>
      </xdr:nvCxnSpPr>
      <xdr:spPr>
        <a:xfrm flipV="1">
          <a:off x="15481300" y="9775799"/>
          <a:ext cx="838200" cy="18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1"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2" name="フローチャート: 判断 571"/>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13688</xdr:rowOff>
    </xdr:from>
    <xdr:to>
      <xdr:col>81</xdr:col>
      <xdr:colOff>50800</xdr:colOff>
      <xdr:row>58</xdr:row>
      <xdr:rowOff>42011</xdr:rowOff>
    </xdr:to>
    <xdr:cxnSp macro="">
      <xdr:nvCxnSpPr>
        <xdr:cNvPr id="573" name="直線コネクタ 572"/>
        <xdr:cNvCxnSpPr/>
      </xdr:nvCxnSpPr>
      <xdr:spPr>
        <a:xfrm flipV="1">
          <a:off x="14592300" y="9957788"/>
          <a:ext cx="889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4" name="フローチャート: 判断 573"/>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5" name="テキスト ボックス 574"/>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62967</xdr:rowOff>
    </xdr:from>
    <xdr:to>
      <xdr:col>76</xdr:col>
      <xdr:colOff>114300</xdr:colOff>
      <xdr:row>58</xdr:row>
      <xdr:rowOff>42011</xdr:rowOff>
    </xdr:to>
    <xdr:cxnSp macro="">
      <xdr:nvCxnSpPr>
        <xdr:cNvPr id="576" name="直線コネクタ 575"/>
        <xdr:cNvCxnSpPr/>
      </xdr:nvCxnSpPr>
      <xdr:spPr>
        <a:xfrm>
          <a:off x="13703300" y="9835617"/>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7" name="フローチャート: 判断 576"/>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78" name="テキスト ボックス 577"/>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74183</xdr:rowOff>
    </xdr:from>
    <xdr:to>
      <xdr:col>71</xdr:col>
      <xdr:colOff>177800</xdr:colOff>
      <xdr:row>57</xdr:row>
      <xdr:rowOff>62967</xdr:rowOff>
    </xdr:to>
    <xdr:cxnSp macro="">
      <xdr:nvCxnSpPr>
        <xdr:cNvPr id="579" name="直線コネクタ 578"/>
        <xdr:cNvCxnSpPr/>
      </xdr:nvCxnSpPr>
      <xdr:spPr>
        <a:xfrm>
          <a:off x="12814300" y="9675383"/>
          <a:ext cx="889000" cy="16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0" name="フローチャート: 判断 579"/>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1" name="テキスト ボックス 580"/>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2" name="フローチャート: 判断 581"/>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3" name="テキスト ボックス 582"/>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123799</xdr:rowOff>
    </xdr:from>
    <xdr:to>
      <xdr:col>85</xdr:col>
      <xdr:colOff>177800</xdr:colOff>
      <xdr:row>57</xdr:row>
      <xdr:rowOff>53949</xdr:rowOff>
    </xdr:to>
    <xdr:sp macro="" textlink="">
      <xdr:nvSpPr>
        <xdr:cNvPr id="589" name="楕円 588"/>
        <xdr:cNvSpPr/>
      </xdr:nvSpPr>
      <xdr:spPr>
        <a:xfrm>
          <a:off x="16268700" y="97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146676</xdr:rowOff>
    </xdr:from>
    <xdr:ext cx="599010" cy="259045"/>
    <xdr:sp macro="" textlink="">
      <xdr:nvSpPr>
        <xdr:cNvPr id="590" name="教育費該当値テキスト"/>
        <xdr:cNvSpPr txBox="1"/>
      </xdr:nvSpPr>
      <xdr:spPr>
        <a:xfrm>
          <a:off x="16370300" y="957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134338</xdr:rowOff>
    </xdr:from>
    <xdr:to>
      <xdr:col>81</xdr:col>
      <xdr:colOff>101600</xdr:colOff>
      <xdr:row>58</xdr:row>
      <xdr:rowOff>64488</xdr:rowOff>
    </xdr:to>
    <xdr:sp macro="" textlink="">
      <xdr:nvSpPr>
        <xdr:cNvPr id="591" name="楕円 590"/>
        <xdr:cNvSpPr/>
      </xdr:nvSpPr>
      <xdr:spPr>
        <a:xfrm>
          <a:off x="15430500" y="99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55615</xdr:rowOff>
    </xdr:from>
    <xdr:ext cx="534377" cy="259045"/>
    <xdr:sp macro="" textlink="">
      <xdr:nvSpPr>
        <xdr:cNvPr id="592" name="テキスト ボックス 591"/>
        <xdr:cNvSpPr txBox="1"/>
      </xdr:nvSpPr>
      <xdr:spPr>
        <a:xfrm>
          <a:off x="15214111" y="99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162661</xdr:rowOff>
    </xdr:from>
    <xdr:to>
      <xdr:col>76</xdr:col>
      <xdr:colOff>165100</xdr:colOff>
      <xdr:row>58</xdr:row>
      <xdr:rowOff>92811</xdr:rowOff>
    </xdr:to>
    <xdr:sp macro="" textlink="">
      <xdr:nvSpPr>
        <xdr:cNvPr id="593" name="楕円 592"/>
        <xdr:cNvSpPr/>
      </xdr:nvSpPr>
      <xdr:spPr>
        <a:xfrm>
          <a:off x="14541500" y="993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83938</xdr:rowOff>
    </xdr:from>
    <xdr:ext cx="534377" cy="259045"/>
    <xdr:sp macro="" textlink="">
      <xdr:nvSpPr>
        <xdr:cNvPr id="594" name="テキスト ボックス 593"/>
        <xdr:cNvSpPr txBox="1"/>
      </xdr:nvSpPr>
      <xdr:spPr>
        <a:xfrm>
          <a:off x="14325111" y="1002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12167</xdr:rowOff>
    </xdr:from>
    <xdr:to>
      <xdr:col>72</xdr:col>
      <xdr:colOff>38100</xdr:colOff>
      <xdr:row>57</xdr:row>
      <xdr:rowOff>113767</xdr:rowOff>
    </xdr:to>
    <xdr:sp macro="" textlink="">
      <xdr:nvSpPr>
        <xdr:cNvPr id="595" name="楕円 594"/>
        <xdr:cNvSpPr/>
      </xdr:nvSpPr>
      <xdr:spPr>
        <a:xfrm>
          <a:off x="13652500" y="97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104894</xdr:rowOff>
    </xdr:from>
    <xdr:ext cx="534377" cy="259045"/>
    <xdr:sp macro="" textlink="">
      <xdr:nvSpPr>
        <xdr:cNvPr id="596" name="テキスト ボックス 595"/>
        <xdr:cNvSpPr txBox="1"/>
      </xdr:nvSpPr>
      <xdr:spPr>
        <a:xfrm>
          <a:off x="13436111" y="98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23383</xdr:rowOff>
    </xdr:from>
    <xdr:to>
      <xdr:col>67</xdr:col>
      <xdr:colOff>101600</xdr:colOff>
      <xdr:row>56</xdr:row>
      <xdr:rowOff>124983</xdr:rowOff>
    </xdr:to>
    <xdr:sp macro="" textlink="">
      <xdr:nvSpPr>
        <xdr:cNvPr id="597" name="楕円 596"/>
        <xdr:cNvSpPr/>
      </xdr:nvSpPr>
      <xdr:spPr>
        <a:xfrm>
          <a:off x="12763500" y="96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141510</xdr:rowOff>
    </xdr:from>
    <xdr:ext cx="599010" cy="259045"/>
    <xdr:sp macro="" textlink="">
      <xdr:nvSpPr>
        <xdr:cNvPr id="598" name="テキスト ボックス 597"/>
        <xdr:cNvSpPr txBox="1"/>
      </xdr:nvSpPr>
      <xdr:spPr>
        <a:xfrm>
          <a:off x="12514795" y="939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1612</xdr:rowOff>
    </xdr:from>
    <xdr:to>
      <xdr:col>85</xdr:col>
      <xdr:colOff>126364</xdr:colOff>
      <xdr:row>78</xdr:row>
      <xdr:rowOff>139700</xdr:rowOff>
    </xdr:to>
    <xdr:cxnSp macro="">
      <xdr:nvCxnSpPr>
        <xdr:cNvPr id="620" name="直線コネクタ 619"/>
        <xdr:cNvCxnSpPr/>
      </xdr:nvCxnSpPr>
      <xdr:spPr>
        <a:xfrm flipV="1">
          <a:off x="16317595" y="12517462"/>
          <a:ext cx="1269" cy="995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156626</xdr:rowOff>
    </xdr:from>
    <xdr:ext cx="249299" cy="259045"/>
    <xdr:sp macro="" textlink="">
      <xdr:nvSpPr>
        <xdr:cNvPr id="621" name="災害復旧費最小値テキスト"/>
        <xdr:cNvSpPr txBox="1"/>
      </xdr:nvSpPr>
      <xdr:spPr>
        <a:xfrm>
          <a:off x="16370300" y="13529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119739</xdr:rowOff>
    </xdr:from>
    <xdr:ext cx="599010" cy="259045"/>
    <xdr:sp macro="" textlink="">
      <xdr:nvSpPr>
        <xdr:cNvPr id="623" name="災害復旧費最大値テキスト"/>
        <xdr:cNvSpPr txBox="1"/>
      </xdr:nvSpPr>
      <xdr:spPr>
        <a:xfrm>
          <a:off x="16370300" y="1229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1612</xdr:rowOff>
    </xdr:from>
    <xdr:to>
      <xdr:col>86</xdr:col>
      <xdr:colOff>25400</xdr:colOff>
      <xdr:row>73</xdr:row>
      <xdr:rowOff>1612</xdr:rowOff>
    </xdr:to>
    <xdr:cxnSp macro="">
      <xdr:nvCxnSpPr>
        <xdr:cNvPr id="624" name="直線コネクタ 623"/>
        <xdr:cNvCxnSpPr/>
      </xdr:nvCxnSpPr>
      <xdr:spPr>
        <a:xfrm>
          <a:off x="16230600" y="1251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6250</xdr:rowOff>
    </xdr:from>
    <xdr:to>
      <xdr:col>85</xdr:col>
      <xdr:colOff>127000</xdr:colOff>
      <xdr:row>75</xdr:row>
      <xdr:rowOff>87851</xdr:rowOff>
    </xdr:to>
    <xdr:cxnSp macro="">
      <xdr:nvCxnSpPr>
        <xdr:cNvPr id="625" name="直線コネクタ 624"/>
        <xdr:cNvCxnSpPr/>
      </xdr:nvCxnSpPr>
      <xdr:spPr>
        <a:xfrm>
          <a:off x="15481300" y="12179200"/>
          <a:ext cx="838200" cy="7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29627</xdr:rowOff>
    </xdr:from>
    <xdr:ext cx="534377" cy="259045"/>
    <xdr:sp macro="" textlink="">
      <xdr:nvSpPr>
        <xdr:cNvPr id="626" name="災害復旧費平均値テキスト"/>
        <xdr:cNvSpPr txBox="1"/>
      </xdr:nvSpPr>
      <xdr:spPr>
        <a:xfrm>
          <a:off x="16370300" y="13402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51200</xdr:rowOff>
    </xdr:from>
    <xdr:to>
      <xdr:col>85</xdr:col>
      <xdr:colOff>177800</xdr:colOff>
      <xdr:row>78</xdr:row>
      <xdr:rowOff>152800</xdr:rowOff>
    </xdr:to>
    <xdr:sp macro="" textlink="">
      <xdr:nvSpPr>
        <xdr:cNvPr id="627" name="フローチャート: 判断 626"/>
        <xdr:cNvSpPr/>
      </xdr:nvSpPr>
      <xdr:spPr>
        <a:xfrm>
          <a:off x="162687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6250</xdr:rowOff>
    </xdr:from>
    <xdr:to>
      <xdr:col>81</xdr:col>
      <xdr:colOff>50800</xdr:colOff>
      <xdr:row>72</xdr:row>
      <xdr:rowOff>24124</xdr:rowOff>
    </xdr:to>
    <xdr:cxnSp macro="">
      <xdr:nvCxnSpPr>
        <xdr:cNvPr id="628" name="直線コネクタ 627"/>
        <xdr:cNvCxnSpPr/>
      </xdr:nvCxnSpPr>
      <xdr:spPr>
        <a:xfrm flipV="1">
          <a:off x="14592300" y="12179200"/>
          <a:ext cx="889000" cy="18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52535</xdr:rowOff>
    </xdr:from>
    <xdr:to>
      <xdr:col>81</xdr:col>
      <xdr:colOff>101600</xdr:colOff>
      <xdr:row>78</xdr:row>
      <xdr:rowOff>154135</xdr:rowOff>
    </xdr:to>
    <xdr:sp macro="" textlink="">
      <xdr:nvSpPr>
        <xdr:cNvPr id="629" name="フローチャート: 判断 628"/>
        <xdr:cNvSpPr/>
      </xdr:nvSpPr>
      <xdr:spPr>
        <a:xfrm>
          <a:off x="15430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145262</xdr:rowOff>
    </xdr:from>
    <xdr:ext cx="534377" cy="259045"/>
    <xdr:sp macro="" textlink="">
      <xdr:nvSpPr>
        <xdr:cNvPr id="630" name="テキスト ボックス 629"/>
        <xdr:cNvSpPr txBox="1"/>
      </xdr:nvSpPr>
      <xdr:spPr>
        <a:xfrm>
          <a:off x="15214111" y="13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24124</xdr:rowOff>
    </xdr:from>
    <xdr:to>
      <xdr:col>76</xdr:col>
      <xdr:colOff>114300</xdr:colOff>
      <xdr:row>76</xdr:row>
      <xdr:rowOff>54899</xdr:rowOff>
    </xdr:to>
    <xdr:cxnSp macro="">
      <xdr:nvCxnSpPr>
        <xdr:cNvPr id="631" name="直線コネクタ 630"/>
        <xdr:cNvCxnSpPr/>
      </xdr:nvCxnSpPr>
      <xdr:spPr>
        <a:xfrm flipV="1">
          <a:off x="13703300" y="12368524"/>
          <a:ext cx="889000" cy="7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52853</xdr:rowOff>
    </xdr:from>
    <xdr:to>
      <xdr:col>76</xdr:col>
      <xdr:colOff>165100</xdr:colOff>
      <xdr:row>78</xdr:row>
      <xdr:rowOff>154453</xdr:rowOff>
    </xdr:to>
    <xdr:sp macro="" textlink="">
      <xdr:nvSpPr>
        <xdr:cNvPr id="632" name="フローチャート: 判断 631"/>
        <xdr:cNvSpPr/>
      </xdr:nvSpPr>
      <xdr:spPr>
        <a:xfrm>
          <a:off x="14541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145580</xdr:rowOff>
    </xdr:from>
    <xdr:ext cx="534377" cy="259045"/>
    <xdr:sp macro="" textlink="">
      <xdr:nvSpPr>
        <xdr:cNvPr id="633" name="テキスト ボックス 632"/>
        <xdr:cNvSpPr txBox="1"/>
      </xdr:nvSpPr>
      <xdr:spPr>
        <a:xfrm>
          <a:off x="14325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74051</xdr:rowOff>
    </xdr:from>
    <xdr:to>
      <xdr:col>71</xdr:col>
      <xdr:colOff>177800</xdr:colOff>
      <xdr:row>76</xdr:row>
      <xdr:rowOff>54899</xdr:rowOff>
    </xdr:to>
    <xdr:cxnSp macro="">
      <xdr:nvCxnSpPr>
        <xdr:cNvPr id="634" name="直線コネクタ 633"/>
        <xdr:cNvCxnSpPr/>
      </xdr:nvCxnSpPr>
      <xdr:spPr>
        <a:xfrm>
          <a:off x="12814300" y="12932801"/>
          <a:ext cx="889000" cy="1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60016</xdr:rowOff>
    </xdr:from>
    <xdr:to>
      <xdr:col>72</xdr:col>
      <xdr:colOff>38100</xdr:colOff>
      <xdr:row>78</xdr:row>
      <xdr:rowOff>161616</xdr:rowOff>
    </xdr:to>
    <xdr:sp macro="" textlink="">
      <xdr:nvSpPr>
        <xdr:cNvPr id="635" name="フローチャート: 判断 634"/>
        <xdr:cNvSpPr/>
      </xdr:nvSpPr>
      <xdr:spPr>
        <a:xfrm>
          <a:off x="13652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152743</xdr:rowOff>
    </xdr:from>
    <xdr:ext cx="534377" cy="259045"/>
    <xdr:sp macro="" textlink="">
      <xdr:nvSpPr>
        <xdr:cNvPr id="636" name="テキスト ボックス 635"/>
        <xdr:cNvSpPr txBox="1"/>
      </xdr:nvSpPr>
      <xdr:spPr>
        <a:xfrm>
          <a:off x="13436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64106</xdr:rowOff>
    </xdr:from>
    <xdr:to>
      <xdr:col>67</xdr:col>
      <xdr:colOff>101600</xdr:colOff>
      <xdr:row>78</xdr:row>
      <xdr:rowOff>165706</xdr:rowOff>
    </xdr:to>
    <xdr:sp macro="" textlink="">
      <xdr:nvSpPr>
        <xdr:cNvPr id="637" name="フローチャート: 判断 636"/>
        <xdr:cNvSpPr/>
      </xdr:nvSpPr>
      <xdr:spPr>
        <a:xfrm>
          <a:off x="12763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156833</xdr:rowOff>
    </xdr:from>
    <xdr:ext cx="534377" cy="259045"/>
    <xdr:sp macro="" textlink="">
      <xdr:nvSpPr>
        <xdr:cNvPr id="638" name="テキスト ボックス 637"/>
        <xdr:cNvSpPr txBox="1"/>
      </xdr:nvSpPr>
      <xdr:spPr>
        <a:xfrm>
          <a:off x="12547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37051</xdr:rowOff>
    </xdr:from>
    <xdr:to>
      <xdr:col>85</xdr:col>
      <xdr:colOff>177800</xdr:colOff>
      <xdr:row>75</xdr:row>
      <xdr:rowOff>138651</xdr:rowOff>
    </xdr:to>
    <xdr:sp macro="" textlink="">
      <xdr:nvSpPr>
        <xdr:cNvPr id="644" name="楕円 643"/>
        <xdr:cNvSpPr/>
      </xdr:nvSpPr>
      <xdr:spPr>
        <a:xfrm>
          <a:off x="16268700" y="128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59928</xdr:rowOff>
    </xdr:from>
    <xdr:ext cx="599010" cy="259045"/>
    <xdr:sp macro="" textlink="">
      <xdr:nvSpPr>
        <xdr:cNvPr id="645" name="災害復旧費該当値テキスト"/>
        <xdr:cNvSpPr txBox="1"/>
      </xdr:nvSpPr>
      <xdr:spPr>
        <a:xfrm>
          <a:off x="16370300" y="1274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126900</xdr:rowOff>
    </xdr:from>
    <xdr:to>
      <xdr:col>81</xdr:col>
      <xdr:colOff>101600</xdr:colOff>
      <xdr:row>71</xdr:row>
      <xdr:rowOff>57050</xdr:rowOff>
    </xdr:to>
    <xdr:sp macro="" textlink="">
      <xdr:nvSpPr>
        <xdr:cNvPr id="646" name="楕円 645"/>
        <xdr:cNvSpPr/>
      </xdr:nvSpPr>
      <xdr:spPr>
        <a:xfrm>
          <a:off x="15430500" y="121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73577</xdr:rowOff>
    </xdr:from>
    <xdr:ext cx="599010" cy="259045"/>
    <xdr:sp macro="" textlink="">
      <xdr:nvSpPr>
        <xdr:cNvPr id="647" name="テキスト ボックス 646"/>
        <xdr:cNvSpPr txBox="1"/>
      </xdr:nvSpPr>
      <xdr:spPr>
        <a:xfrm>
          <a:off x="15181795" y="1190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144774</xdr:rowOff>
    </xdr:from>
    <xdr:to>
      <xdr:col>76</xdr:col>
      <xdr:colOff>165100</xdr:colOff>
      <xdr:row>72</xdr:row>
      <xdr:rowOff>74924</xdr:rowOff>
    </xdr:to>
    <xdr:sp macro="" textlink="">
      <xdr:nvSpPr>
        <xdr:cNvPr id="648" name="楕円 647"/>
        <xdr:cNvSpPr/>
      </xdr:nvSpPr>
      <xdr:spPr>
        <a:xfrm>
          <a:off x="14541500" y="123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91451</xdr:rowOff>
    </xdr:from>
    <xdr:ext cx="599010" cy="259045"/>
    <xdr:sp macro="" textlink="">
      <xdr:nvSpPr>
        <xdr:cNvPr id="649" name="テキスト ボックス 648"/>
        <xdr:cNvSpPr txBox="1"/>
      </xdr:nvSpPr>
      <xdr:spPr>
        <a:xfrm>
          <a:off x="14292795" y="1209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4099</xdr:rowOff>
    </xdr:from>
    <xdr:to>
      <xdr:col>72</xdr:col>
      <xdr:colOff>38100</xdr:colOff>
      <xdr:row>76</xdr:row>
      <xdr:rowOff>105699</xdr:rowOff>
    </xdr:to>
    <xdr:sp macro="" textlink="">
      <xdr:nvSpPr>
        <xdr:cNvPr id="650" name="楕円 649"/>
        <xdr:cNvSpPr/>
      </xdr:nvSpPr>
      <xdr:spPr>
        <a:xfrm>
          <a:off x="13652500" y="130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122225</xdr:rowOff>
    </xdr:from>
    <xdr:ext cx="599010" cy="259045"/>
    <xdr:sp macro="" textlink="">
      <xdr:nvSpPr>
        <xdr:cNvPr id="651" name="テキスト ボックス 650"/>
        <xdr:cNvSpPr txBox="1"/>
      </xdr:nvSpPr>
      <xdr:spPr>
        <a:xfrm>
          <a:off x="13403795" y="1280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23251</xdr:rowOff>
    </xdr:from>
    <xdr:to>
      <xdr:col>67</xdr:col>
      <xdr:colOff>101600</xdr:colOff>
      <xdr:row>75</xdr:row>
      <xdr:rowOff>124851</xdr:rowOff>
    </xdr:to>
    <xdr:sp macro="" textlink="">
      <xdr:nvSpPr>
        <xdr:cNvPr id="652" name="楕円 651"/>
        <xdr:cNvSpPr/>
      </xdr:nvSpPr>
      <xdr:spPr>
        <a:xfrm>
          <a:off x="12763500" y="1288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141378</xdr:rowOff>
    </xdr:from>
    <xdr:ext cx="599010" cy="259045"/>
    <xdr:sp macro="" textlink="">
      <xdr:nvSpPr>
        <xdr:cNvPr id="653" name="テキスト ボックス 652"/>
        <xdr:cNvSpPr txBox="1"/>
      </xdr:nvSpPr>
      <xdr:spPr>
        <a:xfrm>
          <a:off x="12514795" y="1265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75" name="直線コネクタ 674"/>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76"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7" name="直線コネクタ 676"/>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78"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79" name="直線コネクタ 678"/>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148273</xdr:rowOff>
    </xdr:from>
    <xdr:to>
      <xdr:col>85</xdr:col>
      <xdr:colOff>127000</xdr:colOff>
      <xdr:row>93</xdr:row>
      <xdr:rowOff>89522</xdr:rowOff>
    </xdr:to>
    <xdr:cxnSp macro="">
      <xdr:nvCxnSpPr>
        <xdr:cNvPr id="680" name="直線コネクタ 679"/>
        <xdr:cNvCxnSpPr/>
      </xdr:nvCxnSpPr>
      <xdr:spPr>
        <a:xfrm>
          <a:off x="15481300" y="15921673"/>
          <a:ext cx="838200" cy="1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1"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2" name="フローチャート: 判断 681"/>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148273</xdr:rowOff>
    </xdr:from>
    <xdr:to>
      <xdr:col>81</xdr:col>
      <xdr:colOff>50800</xdr:colOff>
      <xdr:row>94</xdr:row>
      <xdr:rowOff>156631</xdr:rowOff>
    </xdr:to>
    <xdr:cxnSp macro="">
      <xdr:nvCxnSpPr>
        <xdr:cNvPr id="683" name="直線コネクタ 682"/>
        <xdr:cNvCxnSpPr/>
      </xdr:nvCxnSpPr>
      <xdr:spPr>
        <a:xfrm flipV="1">
          <a:off x="14592300" y="15921673"/>
          <a:ext cx="889000" cy="3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84" name="フローチャート: 判断 683"/>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85" name="テキスト ボックス 684"/>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156631</xdr:rowOff>
    </xdr:from>
    <xdr:to>
      <xdr:col>76</xdr:col>
      <xdr:colOff>114300</xdr:colOff>
      <xdr:row>95</xdr:row>
      <xdr:rowOff>101419</xdr:rowOff>
    </xdr:to>
    <xdr:cxnSp macro="">
      <xdr:nvCxnSpPr>
        <xdr:cNvPr id="686" name="直線コネクタ 685"/>
        <xdr:cNvCxnSpPr/>
      </xdr:nvCxnSpPr>
      <xdr:spPr>
        <a:xfrm flipV="1">
          <a:off x="13703300" y="16272931"/>
          <a:ext cx="889000" cy="1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87" name="フローチャート: 判断 686"/>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88" name="テキスト ボックス 687"/>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101419</xdr:rowOff>
    </xdr:from>
    <xdr:to>
      <xdr:col>71</xdr:col>
      <xdr:colOff>177800</xdr:colOff>
      <xdr:row>95</xdr:row>
      <xdr:rowOff>119579</xdr:rowOff>
    </xdr:to>
    <xdr:cxnSp macro="">
      <xdr:nvCxnSpPr>
        <xdr:cNvPr id="689" name="直線コネクタ 688"/>
        <xdr:cNvCxnSpPr/>
      </xdr:nvCxnSpPr>
      <xdr:spPr>
        <a:xfrm flipV="1">
          <a:off x="12814300" y="16389169"/>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0" name="フローチャート: 判断 689"/>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1" name="テキスト ボックス 690"/>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2" name="フローチャート: 判断 691"/>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3" name="テキスト ボックス 692"/>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38722</xdr:rowOff>
    </xdr:from>
    <xdr:to>
      <xdr:col>85</xdr:col>
      <xdr:colOff>177800</xdr:colOff>
      <xdr:row>93</xdr:row>
      <xdr:rowOff>140322</xdr:rowOff>
    </xdr:to>
    <xdr:sp macro="" textlink="">
      <xdr:nvSpPr>
        <xdr:cNvPr id="699" name="楕円 698"/>
        <xdr:cNvSpPr/>
      </xdr:nvSpPr>
      <xdr:spPr>
        <a:xfrm>
          <a:off x="16268700" y="159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61599</xdr:rowOff>
    </xdr:from>
    <xdr:ext cx="599010" cy="259045"/>
    <xdr:sp macro="" textlink="">
      <xdr:nvSpPr>
        <xdr:cNvPr id="700" name="公債費該当値テキスト"/>
        <xdr:cNvSpPr txBox="1"/>
      </xdr:nvSpPr>
      <xdr:spPr>
        <a:xfrm>
          <a:off x="16370300" y="1583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97473</xdr:rowOff>
    </xdr:from>
    <xdr:to>
      <xdr:col>81</xdr:col>
      <xdr:colOff>101600</xdr:colOff>
      <xdr:row>93</xdr:row>
      <xdr:rowOff>27623</xdr:rowOff>
    </xdr:to>
    <xdr:sp macro="" textlink="">
      <xdr:nvSpPr>
        <xdr:cNvPr id="701" name="楕円 700"/>
        <xdr:cNvSpPr/>
      </xdr:nvSpPr>
      <xdr:spPr>
        <a:xfrm>
          <a:off x="15430500" y="1587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44150</xdr:rowOff>
    </xdr:from>
    <xdr:ext cx="599010" cy="259045"/>
    <xdr:sp macro="" textlink="">
      <xdr:nvSpPr>
        <xdr:cNvPr id="702" name="テキスト ボックス 701"/>
        <xdr:cNvSpPr txBox="1"/>
      </xdr:nvSpPr>
      <xdr:spPr>
        <a:xfrm>
          <a:off x="15181795" y="1564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105831</xdr:rowOff>
    </xdr:from>
    <xdr:to>
      <xdr:col>76</xdr:col>
      <xdr:colOff>165100</xdr:colOff>
      <xdr:row>95</xdr:row>
      <xdr:rowOff>35981</xdr:rowOff>
    </xdr:to>
    <xdr:sp macro="" textlink="">
      <xdr:nvSpPr>
        <xdr:cNvPr id="703" name="楕円 702"/>
        <xdr:cNvSpPr/>
      </xdr:nvSpPr>
      <xdr:spPr>
        <a:xfrm>
          <a:off x="14541500" y="162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52508</xdr:rowOff>
    </xdr:from>
    <xdr:ext cx="599010" cy="259045"/>
    <xdr:sp macro="" textlink="">
      <xdr:nvSpPr>
        <xdr:cNvPr id="704" name="テキスト ボックス 703"/>
        <xdr:cNvSpPr txBox="1"/>
      </xdr:nvSpPr>
      <xdr:spPr>
        <a:xfrm>
          <a:off x="14292795" y="1599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50619</xdr:rowOff>
    </xdr:from>
    <xdr:to>
      <xdr:col>72</xdr:col>
      <xdr:colOff>38100</xdr:colOff>
      <xdr:row>95</xdr:row>
      <xdr:rowOff>152219</xdr:rowOff>
    </xdr:to>
    <xdr:sp macro="" textlink="">
      <xdr:nvSpPr>
        <xdr:cNvPr id="705" name="楕円 704"/>
        <xdr:cNvSpPr/>
      </xdr:nvSpPr>
      <xdr:spPr>
        <a:xfrm>
          <a:off x="13652500" y="163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168746</xdr:rowOff>
    </xdr:from>
    <xdr:ext cx="599010" cy="259045"/>
    <xdr:sp macro="" textlink="">
      <xdr:nvSpPr>
        <xdr:cNvPr id="706" name="テキスト ボックス 705"/>
        <xdr:cNvSpPr txBox="1"/>
      </xdr:nvSpPr>
      <xdr:spPr>
        <a:xfrm>
          <a:off x="13403795" y="1611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68779</xdr:rowOff>
    </xdr:from>
    <xdr:to>
      <xdr:col>67</xdr:col>
      <xdr:colOff>101600</xdr:colOff>
      <xdr:row>95</xdr:row>
      <xdr:rowOff>170379</xdr:rowOff>
    </xdr:to>
    <xdr:sp macro="" textlink="">
      <xdr:nvSpPr>
        <xdr:cNvPr id="707" name="楕円 706"/>
        <xdr:cNvSpPr/>
      </xdr:nvSpPr>
      <xdr:spPr>
        <a:xfrm>
          <a:off x="12763500" y="163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15456</xdr:rowOff>
    </xdr:from>
    <xdr:ext cx="599010" cy="259045"/>
    <xdr:sp macro="" textlink="">
      <xdr:nvSpPr>
        <xdr:cNvPr id="708" name="テキスト ボックス 707"/>
        <xdr:cNvSpPr txBox="1"/>
      </xdr:nvSpPr>
      <xdr:spPr>
        <a:xfrm>
          <a:off x="12514795" y="1613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0" name="直線コネクタ 729"/>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1"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3"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34" name="直線コネクタ 733"/>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36"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37" name="フローチャート: 判断 736"/>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39" name="フローチャート: 判断 738"/>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0" name="テキスト ボックス 739"/>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2" name="フローチャート: 判断 741"/>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3" name="テキスト ボックス 742"/>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45" name="フローチャート: 判断 744"/>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46" name="テキスト ボックス 745"/>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47" name="フローチャート: 判断 746"/>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48" name="テキスト ボックス 747"/>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55"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農林水産業費、災害復旧費、土木費及び衛生費に係る平成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年度の一時的な増大は、平成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号豪雨災害からの復旧事業によるものである。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災害復旧費及び土木費は、復旧・復興事業のピークを越え、令和元年度に減少に転じている。翌年度以降も引き続き減少する見込みである。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公債費は、昨年度から減少しているものの、類似団体平均を</a:t>
          </a:r>
          <a:r>
            <a:rPr kumimoji="1" lang="en-US" altLang="ja-JP" sz="1300">
              <a:latin typeface="ＭＳ Ｐゴシック" panose="020B0600070205080204" pitchFamily="50" charset="-128"/>
              <a:ea typeface="ＭＳ Ｐゴシック" panose="020B0600070205080204" pitchFamily="50" charset="-128"/>
            </a:rPr>
            <a:t>87,015</a:t>
          </a:r>
          <a:r>
            <a:rPr kumimoji="1" lang="ja-JP" altLang="en-US" sz="1300">
              <a:latin typeface="ＭＳ Ｐゴシック" panose="020B0600070205080204" pitchFamily="50" charset="-128"/>
              <a:ea typeface="ＭＳ Ｐゴシック" panose="020B0600070205080204" pitchFamily="50" charset="-128"/>
            </a:rPr>
            <a:t>円上回っている。翌年度以降も、同水準が見込まれることから、事業の取捨選択を徹底し、新規起債額の抑制を目指すこととしている。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年に台風第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号災害の影響により大幅に減少したが、その後徐々に増加している。</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は、前年度決算剰余金の積立等に伴い増加し、標準財政規模比</a:t>
          </a:r>
          <a:r>
            <a:rPr kumimoji="1" lang="en-US" altLang="ja-JP" sz="1400">
              <a:latin typeface="ＭＳ ゴシック" pitchFamily="49" charset="-128"/>
              <a:ea typeface="ＭＳ ゴシック" pitchFamily="49" charset="-128"/>
            </a:rPr>
            <a:t>33.71</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実質単年度収支は、災害復旧等の一時的な財政需要の増により赤字となっているが、実質収支は、前年度からの繰越金額が影響し、黒字となっている。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以降、連結実質赤字比率は黒字が続いている状況であり、</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決算においても全ての会計において黒字となっている。今後も、繰出基準に基づいた繰出しを行い、健全な財政運営に努める。</a:t>
          </a:r>
        </a:p>
        <a:p>
          <a:r>
            <a:rPr kumimoji="1" lang="ja-JP" altLang="en-US" sz="1400">
              <a:latin typeface="ＭＳ ゴシック" pitchFamily="49" charset="-128"/>
              <a:ea typeface="ＭＳ ゴシック" pitchFamily="49" charset="-128"/>
            </a:rPr>
            <a:t>　なお、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年度は、災害復旧事業において、前年度実績分の国県補助の歳入があったため、一般会計の標準財政規模比が一時的に増大している。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14019857</v>
      </c>
      <c r="BO4" s="424"/>
      <c r="BP4" s="424"/>
      <c r="BQ4" s="424"/>
      <c r="BR4" s="424"/>
      <c r="BS4" s="424"/>
      <c r="BT4" s="424"/>
      <c r="BU4" s="425"/>
      <c r="BV4" s="423">
        <v>19659825</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14</v>
      </c>
      <c r="CU4" s="608"/>
      <c r="CV4" s="608"/>
      <c r="CW4" s="608"/>
      <c r="CX4" s="608"/>
      <c r="CY4" s="608"/>
      <c r="CZ4" s="608"/>
      <c r="DA4" s="609"/>
      <c r="DB4" s="607">
        <v>28.1</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13145109</v>
      </c>
      <c r="BO5" s="429"/>
      <c r="BP5" s="429"/>
      <c r="BQ5" s="429"/>
      <c r="BR5" s="429"/>
      <c r="BS5" s="429"/>
      <c r="BT5" s="429"/>
      <c r="BU5" s="430"/>
      <c r="BV5" s="428">
        <v>17592464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90.5</v>
      </c>
      <c r="CU5" s="399"/>
      <c r="CV5" s="399"/>
      <c r="CW5" s="399"/>
      <c r="CX5" s="399"/>
      <c r="CY5" s="399"/>
      <c r="CZ5" s="399"/>
      <c r="DA5" s="400"/>
      <c r="DB5" s="398">
        <v>88.4</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874748</v>
      </c>
      <c r="BO6" s="429"/>
      <c r="BP6" s="429"/>
      <c r="BQ6" s="429"/>
      <c r="BR6" s="429"/>
      <c r="BS6" s="429"/>
      <c r="BT6" s="429"/>
      <c r="BU6" s="430"/>
      <c r="BV6" s="428">
        <v>2067361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93.1</v>
      </c>
      <c r="CU6" s="582"/>
      <c r="CV6" s="582"/>
      <c r="CW6" s="582"/>
      <c r="CX6" s="582"/>
      <c r="CY6" s="582"/>
      <c r="CZ6" s="582"/>
      <c r="DA6" s="583"/>
      <c r="DB6" s="581">
        <v>91.9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101</v>
      </c>
      <c r="AV7" s="486"/>
      <c r="AW7" s="486"/>
      <c r="AX7" s="486"/>
      <c r="AY7" s="408" t="s">
        <v>105</v>
      </c>
      <c r="AZ7" s="409"/>
      <c r="BA7" s="409"/>
      <c r="BB7" s="409"/>
      <c r="BC7" s="409"/>
      <c r="BD7" s="409"/>
      <c r="BE7" s="409"/>
      <c r="BF7" s="409"/>
      <c r="BG7" s="409"/>
      <c r="BH7" s="409"/>
      <c r="BI7" s="409"/>
      <c r="BJ7" s="409"/>
      <c r="BK7" s="409"/>
      <c r="BL7" s="409"/>
      <c r="BM7" s="410"/>
      <c r="BN7" s="428">
        <v>54971</v>
      </c>
      <c r="BO7" s="429"/>
      <c r="BP7" s="429"/>
      <c r="BQ7" s="429"/>
      <c r="BR7" s="429"/>
      <c r="BS7" s="429"/>
      <c r="BT7" s="429"/>
      <c r="BU7" s="430"/>
      <c r="BV7" s="428">
        <v>435163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5835717</v>
      </c>
      <c r="CU7" s="429"/>
      <c r="CV7" s="429"/>
      <c r="CW7" s="429"/>
      <c r="CX7" s="429"/>
      <c r="CY7" s="429"/>
      <c r="CZ7" s="429"/>
      <c r="DA7" s="430"/>
      <c r="DB7" s="428">
        <v>5811721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101</v>
      </c>
      <c r="AV8" s="486"/>
      <c r="AW8" s="486"/>
      <c r="AX8" s="486"/>
      <c r="AY8" s="408" t="s">
        <v>108</v>
      </c>
      <c r="AZ8" s="409"/>
      <c r="BA8" s="409"/>
      <c r="BB8" s="409"/>
      <c r="BC8" s="409"/>
      <c r="BD8" s="409"/>
      <c r="BE8" s="409"/>
      <c r="BF8" s="409"/>
      <c r="BG8" s="409"/>
      <c r="BH8" s="409"/>
      <c r="BI8" s="409"/>
      <c r="BJ8" s="409"/>
      <c r="BK8" s="409"/>
      <c r="BL8" s="409"/>
      <c r="BM8" s="410"/>
      <c r="BN8" s="428">
        <v>819777</v>
      </c>
      <c r="BO8" s="429"/>
      <c r="BP8" s="429"/>
      <c r="BQ8" s="429"/>
      <c r="BR8" s="429"/>
      <c r="BS8" s="429"/>
      <c r="BT8" s="429"/>
      <c r="BU8" s="430"/>
      <c r="BV8" s="428">
        <v>1632198</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0.16</v>
      </c>
      <c r="CU8" s="542"/>
      <c r="CV8" s="542"/>
      <c r="CW8" s="542"/>
      <c r="CX8" s="542"/>
      <c r="CY8" s="542"/>
      <c r="CZ8" s="542"/>
      <c r="DA8" s="543"/>
      <c r="DB8" s="541">
        <v>0.16</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9841</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-812421</v>
      </c>
      <c r="BO9" s="429"/>
      <c r="BP9" s="429"/>
      <c r="BQ9" s="429"/>
      <c r="BR9" s="429"/>
      <c r="BS9" s="429"/>
      <c r="BT9" s="429"/>
      <c r="BU9" s="430"/>
      <c r="BV9" s="428">
        <v>1168193</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19.7</v>
      </c>
      <c r="CU9" s="399"/>
      <c r="CV9" s="399"/>
      <c r="CW9" s="399"/>
      <c r="CX9" s="399"/>
      <c r="CY9" s="399"/>
      <c r="CZ9" s="399"/>
      <c r="DA9" s="400"/>
      <c r="DB9" s="398">
        <v>17.899999999999999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10804</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816329</v>
      </c>
      <c r="BO10" s="429"/>
      <c r="BP10" s="429"/>
      <c r="BQ10" s="429"/>
      <c r="BR10" s="429"/>
      <c r="BS10" s="429"/>
      <c r="BT10" s="429"/>
      <c r="BU10" s="430"/>
      <c r="BV10" s="428">
        <v>589267</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332747</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9158</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194983</v>
      </c>
      <c r="BO12" s="429"/>
      <c r="BP12" s="429"/>
      <c r="BQ12" s="429"/>
      <c r="BR12" s="429"/>
      <c r="BS12" s="429"/>
      <c r="BT12" s="429"/>
      <c r="BU12" s="430"/>
      <c r="BV12" s="428">
        <v>440136</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9103</v>
      </c>
      <c r="S13" s="532"/>
      <c r="T13" s="532"/>
      <c r="U13" s="532"/>
      <c r="V13" s="533"/>
      <c r="W13" s="519" t="s">
        <v>141</v>
      </c>
      <c r="X13" s="441"/>
      <c r="Y13" s="441"/>
      <c r="Z13" s="441"/>
      <c r="AA13" s="441"/>
      <c r="AB13" s="442"/>
      <c r="AC13" s="404">
        <v>1276</v>
      </c>
      <c r="AD13" s="405"/>
      <c r="AE13" s="405"/>
      <c r="AF13" s="405"/>
      <c r="AG13" s="406"/>
      <c r="AH13" s="404">
        <v>1286</v>
      </c>
      <c r="AI13" s="405"/>
      <c r="AJ13" s="405"/>
      <c r="AK13" s="405"/>
      <c r="AL13" s="407"/>
      <c r="AM13" s="497" t="s">
        <v>142</v>
      </c>
      <c r="AN13" s="402"/>
      <c r="AO13" s="402"/>
      <c r="AP13" s="402"/>
      <c r="AQ13" s="402"/>
      <c r="AR13" s="402"/>
      <c r="AS13" s="402"/>
      <c r="AT13" s="403"/>
      <c r="AU13" s="485" t="s">
        <v>119</v>
      </c>
      <c r="AV13" s="486"/>
      <c r="AW13" s="486"/>
      <c r="AX13" s="486"/>
      <c r="AY13" s="408" t="s">
        <v>143</v>
      </c>
      <c r="AZ13" s="409"/>
      <c r="BA13" s="409"/>
      <c r="BB13" s="409"/>
      <c r="BC13" s="409"/>
      <c r="BD13" s="409"/>
      <c r="BE13" s="409"/>
      <c r="BF13" s="409"/>
      <c r="BG13" s="409"/>
      <c r="BH13" s="409"/>
      <c r="BI13" s="409"/>
      <c r="BJ13" s="409"/>
      <c r="BK13" s="409"/>
      <c r="BL13" s="409"/>
      <c r="BM13" s="410"/>
      <c r="BN13" s="428">
        <v>-191075</v>
      </c>
      <c r="BO13" s="429"/>
      <c r="BP13" s="429"/>
      <c r="BQ13" s="429"/>
      <c r="BR13" s="429"/>
      <c r="BS13" s="429"/>
      <c r="BT13" s="429"/>
      <c r="BU13" s="430"/>
      <c r="BV13" s="428">
        <v>1650071</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13</v>
      </c>
      <c r="CU13" s="399"/>
      <c r="CV13" s="399"/>
      <c r="CW13" s="399"/>
      <c r="CX13" s="399"/>
      <c r="CY13" s="399"/>
      <c r="CZ13" s="399"/>
      <c r="DA13" s="400"/>
      <c r="DB13" s="398">
        <v>10.8</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9407</v>
      </c>
      <c r="S14" s="532"/>
      <c r="T14" s="532"/>
      <c r="U14" s="532"/>
      <c r="V14" s="533"/>
      <c r="W14" s="534"/>
      <c r="X14" s="444"/>
      <c r="Y14" s="444"/>
      <c r="Z14" s="444"/>
      <c r="AA14" s="444"/>
      <c r="AB14" s="445"/>
      <c r="AC14" s="524">
        <v>25.5</v>
      </c>
      <c r="AD14" s="525"/>
      <c r="AE14" s="525"/>
      <c r="AF14" s="525"/>
      <c r="AG14" s="526"/>
      <c r="AH14" s="524">
        <v>26.3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147</v>
      </c>
      <c r="CU14" s="536"/>
      <c r="CV14" s="536"/>
      <c r="CW14" s="536"/>
      <c r="CX14" s="536"/>
      <c r="CY14" s="536"/>
      <c r="CZ14" s="536"/>
      <c r="DA14" s="537"/>
      <c r="DB14" s="535">
        <v>4.5999999999999996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9350</v>
      </c>
      <c r="S15" s="532"/>
      <c r="T15" s="532"/>
      <c r="U15" s="532"/>
      <c r="V15" s="533"/>
      <c r="W15" s="519" t="s">
        <v>149</v>
      </c>
      <c r="X15" s="441"/>
      <c r="Y15" s="441"/>
      <c r="Z15" s="441"/>
      <c r="AA15" s="441"/>
      <c r="AB15" s="442"/>
      <c r="AC15" s="404">
        <v>1168</v>
      </c>
      <c r="AD15" s="405"/>
      <c r="AE15" s="405"/>
      <c r="AF15" s="405"/>
      <c r="AG15" s="406"/>
      <c r="AH15" s="404">
        <v>1067</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853255</v>
      </c>
      <c r="BO15" s="424"/>
      <c r="BP15" s="424"/>
      <c r="BQ15" s="424"/>
      <c r="BR15" s="424"/>
      <c r="BS15" s="424"/>
      <c r="BT15" s="424"/>
      <c r="BU15" s="425"/>
      <c r="BV15" s="423">
        <v>842408</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23.3</v>
      </c>
      <c r="AD16" s="525"/>
      <c r="AE16" s="525"/>
      <c r="AF16" s="525"/>
      <c r="AG16" s="526"/>
      <c r="AH16" s="524">
        <v>21.8</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5470539</v>
      </c>
      <c r="BO16" s="429"/>
      <c r="BP16" s="429"/>
      <c r="BQ16" s="429"/>
      <c r="BR16" s="429"/>
      <c r="BS16" s="429"/>
      <c r="BT16" s="429"/>
      <c r="BU16" s="430"/>
      <c r="BV16" s="428">
        <v>5401820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2560</v>
      </c>
      <c r="AD17" s="405"/>
      <c r="AE17" s="405"/>
      <c r="AF17" s="405"/>
      <c r="AG17" s="406"/>
      <c r="AH17" s="404">
        <v>2543</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1059951</v>
      </c>
      <c r="BO17" s="429"/>
      <c r="BP17" s="429"/>
      <c r="BQ17" s="429"/>
      <c r="BR17" s="429"/>
      <c r="BS17" s="429"/>
      <c r="BT17" s="429"/>
      <c r="BU17" s="430"/>
      <c r="BV17" s="428">
        <v>1047247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992.36</v>
      </c>
      <c r="M18" s="493"/>
      <c r="N18" s="493"/>
      <c r="O18" s="493"/>
      <c r="P18" s="493"/>
      <c r="Q18" s="493"/>
      <c r="R18" s="494"/>
      <c r="S18" s="494"/>
      <c r="T18" s="494"/>
      <c r="U18" s="494"/>
      <c r="V18" s="495"/>
      <c r="W18" s="509"/>
      <c r="X18" s="510"/>
      <c r="Y18" s="510"/>
      <c r="Z18" s="510"/>
      <c r="AA18" s="510"/>
      <c r="AB18" s="520"/>
      <c r="AC18" s="392">
        <v>51.2</v>
      </c>
      <c r="AD18" s="393"/>
      <c r="AE18" s="393"/>
      <c r="AF18" s="393"/>
      <c r="AG18" s="496"/>
      <c r="AH18" s="392">
        <v>51.9</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5308991</v>
      </c>
      <c r="BO18" s="429"/>
      <c r="BP18" s="429"/>
      <c r="BQ18" s="429"/>
      <c r="BR18" s="429"/>
      <c r="BS18" s="429"/>
      <c r="BT18" s="429"/>
      <c r="BU18" s="430"/>
      <c r="BV18" s="428">
        <v>5143020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10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9202241</v>
      </c>
      <c r="BO19" s="429"/>
      <c r="BP19" s="429"/>
      <c r="BQ19" s="429"/>
      <c r="BR19" s="429"/>
      <c r="BS19" s="429"/>
      <c r="BT19" s="429"/>
      <c r="BU19" s="430"/>
      <c r="BV19" s="428">
        <v>11673699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4174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15259491</v>
      </c>
      <c r="BO23" s="429"/>
      <c r="BP23" s="429"/>
      <c r="BQ23" s="429"/>
      <c r="BR23" s="429"/>
      <c r="BS23" s="429"/>
      <c r="BT23" s="429"/>
      <c r="BU23" s="430"/>
      <c r="BV23" s="428">
        <v>15678104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6900</v>
      </c>
      <c r="R24" s="405"/>
      <c r="S24" s="405"/>
      <c r="T24" s="405"/>
      <c r="U24" s="405"/>
      <c r="V24" s="406"/>
      <c r="W24" s="470"/>
      <c r="X24" s="461"/>
      <c r="Y24" s="462"/>
      <c r="Z24" s="401" t="s">
        <v>173</v>
      </c>
      <c r="AA24" s="402"/>
      <c r="AB24" s="402"/>
      <c r="AC24" s="402"/>
      <c r="AD24" s="402"/>
      <c r="AE24" s="402"/>
      <c r="AF24" s="402"/>
      <c r="AG24" s="403"/>
      <c r="AH24" s="404">
        <v>166</v>
      </c>
      <c r="AI24" s="405"/>
      <c r="AJ24" s="405"/>
      <c r="AK24" s="405"/>
      <c r="AL24" s="406"/>
      <c r="AM24" s="404">
        <v>486214</v>
      </c>
      <c r="AN24" s="405"/>
      <c r="AO24" s="405"/>
      <c r="AP24" s="405"/>
      <c r="AQ24" s="405"/>
      <c r="AR24" s="406"/>
      <c r="AS24" s="404">
        <v>2929</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14769089</v>
      </c>
      <c r="BO24" s="429"/>
      <c r="BP24" s="429"/>
      <c r="BQ24" s="429"/>
      <c r="BR24" s="429"/>
      <c r="BS24" s="429"/>
      <c r="BT24" s="429"/>
      <c r="BU24" s="430"/>
      <c r="BV24" s="428">
        <v>14991500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5550</v>
      </c>
      <c r="R25" s="405"/>
      <c r="S25" s="405"/>
      <c r="T25" s="405"/>
      <c r="U25" s="405"/>
      <c r="V25" s="406"/>
      <c r="W25" s="470"/>
      <c r="X25" s="461"/>
      <c r="Y25" s="462"/>
      <c r="Z25" s="401" t="s">
        <v>176</v>
      </c>
      <c r="AA25" s="402"/>
      <c r="AB25" s="402"/>
      <c r="AC25" s="402"/>
      <c r="AD25" s="402"/>
      <c r="AE25" s="402"/>
      <c r="AF25" s="402"/>
      <c r="AG25" s="403"/>
      <c r="AH25" s="404" t="s">
        <v>138</v>
      </c>
      <c r="AI25" s="405"/>
      <c r="AJ25" s="405"/>
      <c r="AK25" s="405"/>
      <c r="AL25" s="406"/>
      <c r="AM25" s="404" t="s">
        <v>138</v>
      </c>
      <c r="AN25" s="405"/>
      <c r="AO25" s="405"/>
      <c r="AP25" s="405"/>
      <c r="AQ25" s="405"/>
      <c r="AR25" s="406"/>
      <c r="AS25" s="404" t="s">
        <v>129</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386199</v>
      </c>
      <c r="BO25" s="424"/>
      <c r="BP25" s="424"/>
      <c r="BQ25" s="424"/>
      <c r="BR25" s="424"/>
      <c r="BS25" s="424"/>
      <c r="BT25" s="424"/>
      <c r="BU25" s="425"/>
      <c r="BV25" s="423">
        <v>558157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5250</v>
      </c>
      <c r="R26" s="405"/>
      <c r="S26" s="405"/>
      <c r="T26" s="405"/>
      <c r="U26" s="405"/>
      <c r="V26" s="406"/>
      <c r="W26" s="470"/>
      <c r="X26" s="461"/>
      <c r="Y26" s="462"/>
      <c r="Z26" s="401" t="s">
        <v>179</v>
      </c>
      <c r="AA26" s="483"/>
      <c r="AB26" s="483"/>
      <c r="AC26" s="483"/>
      <c r="AD26" s="483"/>
      <c r="AE26" s="483"/>
      <c r="AF26" s="483"/>
      <c r="AG26" s="484"/>
      <c r="AH26" s="404">
        <v>5</v>
      </c>
      <c r="AI26" s="405"/>
      <c r="AJ26" s="405"/>
      <c r="AK26" s="405"/>
      <c r="AL26" s="406"/>
      <c r="AM26" s="404">
        <v>13220</v>
      </c>
      <c r="AN26" s="405"/>
      <c r="AO26" s="405"/>
      <c r="AP26" s="405"/>
      <c r="AQ26" s="405"/>
      <c r="AR26" s="406"/>
      <c r="AS26" s="404">
        <v>2644</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2790</v>
      </c>
      <c r="R27" s="405"/>
      <c r="S27" s="405"/>
      <c r="T27" s="405"/>
      <c r="U27" s="405"/>
      <c r="V27" s="406"/>
      <c r="W27" s="470"/>
      <c r="X27" s="461"/>
      <c r="Y27" s="462"/>
      <c r="Z27" s="401" t="s">
        <v>182</v>
      </c>
      <c r="AA27" s="402"/>
      <c r="AB27" s="402"/>
      <c r="AC27" s="402"/>
      <c r="AD27" s="402"/>
      <c r="AE27" s="402"/>
      <c r="AF27" s="402"/>
      <c r="AG27" s="403"/>
      <c r="AH27" s="404" t="s">
        <v>129</v>
      </c>
      <c r="AI27" s="405"/>
      <c r="AJ27" s="405"/>
      <c r="AK27" s="405"/>
      <c r="AL27" s="406"/>
      <c r="AM27" s="404" t="s">
        <v>138</v>
      </c>
      <c r="AN27" s="405"/>
      <c r="AO27" s="405"/>
      <c r="AP27" s="405"/>
      <c r="AQ27" s="405"/>
      <c r="AR27" s="406"/>
      <c r="AS27" s="404" t="s">
        <v>129</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1000000</v>
      </c>
      <c r="BO27" s="432"/>
      <c r="BP27" s="432"/>
      <c r="BQ27" s="432"/>
      <c r="BR27" s="432"/>
      <c r="BS27" s="432"/>
      <c r="BT27" s="432"/>
      <c r="BU27" s="433"/>
      <c r="BV27" s="431">
        <v>1000000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2260</v>
      </c>
      <c r="R28" s="405"/>
      <c r="S28" s="405"/>
      <c r="T28" s="405"/>
      <c r="U28" s="405"/>
      <c r="V28" s="406"/>
      <c r="W28" s="470"/>
      <c r="X28" s="461"/>
      <c r="Y28" s="462"/>
      <c r="Z28" s="401" t="s">
        <v>185</v>
      </c>
      <c r="AA28" s="402"/>
      <c r="AB28" s="402"/>
      <c r="AC28" s="402"/>
      <c r="AD28" s="402"/>
      <c r="AE28" s="402"/>
      <c r="AF28" s="402"/>
      <c r="AG28" s="403"/>
      <c r="AH28" s="404" t="s">
        <v>129</v>
      </c>
      <c r="AI28" s="405"/>
      <c r="AJ28" s="405"/>
      <c r="AK28" s="405"/>
      <c r="AL28" s="406"/>
      <c r="AM28" s="404" t="s">
        <v>138</v>
      </c>
      <c r="AN28" s="405"/>
      <c r="AO28" s="405"/>
      <c r="AP28" s="405"/>
      <c r="AQ28" s="405"/>
      <c r="AR28" s="406"/>
      <c r="AS28" s="404" t="s">
        <v>129</v>
      </c>
      <c r="AT28" s="405"/>
      <c r="AU28" s="405"/>
      <c r="AV28" s="405"/>
      <c r="AW28" s="405"/>
      <c r="AX28" s="407"/>
      <c r="AY28" s="411" t="s">
        <v>186</v>
      </c>
      <c r="AZ28" s="412"/>
      <c r="BA28" s="412"/>
      <c r="BB28" s="413"/>
      <c r="BC28" s="420" t="s">
        <v>47</v>
      </c>
      <c r="BD28" s="421"/>
      <c r="BE28" s="421"/>
      <c r="BF28" s="421"/>
      <c r="BG28" s="421"/>
      <c r="BH28" s="421"/>
      <c r="BI28" s="421"/>
      <c r="BJ28" s="421"/>
      <c r="BK28" s="421"/>
      <c r="BL28" s="421"/>
      <c r="BM28" s="422"/>
      <c r="BN28" s="423">
        <v>1967238</v>
      </c>
      <c r="BO28" s="424"/>
      <c r="BP28" s="424"/>
      <c r="BQ28" s="424"/>
      <c r="BR28" s="424"/>
      <c r="BS28" s="424"/>
      <c r="BT28" s="424"/>
      <c r="BU28" s="425"/>
      <c r="BV28" s="423">
        <v>1345892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12</v>
      </c>
      <c r="M29" s="405"/>
      <c r="N29" s="405"/>
      <c r="O29" s="405"/>
      <c r="P29" s="406"/>
      <c r="Q29" s="404">
        <v>2100</v>
      </c>
      <c r="R29" s="405"/>
      <c r="S29" s="405"/>
      <c r="T29" s="405"/>
      <c r="U29" s="405"/>
      <c r="V29" s="406"/>
      <c r="W29" s="471"/>
      <c r="X29" s="472"/>
      <c r="Y29" s="473"/>
      <c r="Z29" s="401" t="s">
        <v>188</v>
      </c>
      <c r="AA29" s="402"/>
      <c r="AB29" s="402"/>
      <c r="AC29" s="402"/>
      <c r="AD29" s="402"/>
      <c r="AE29" s="402"/>
      <c r="AF29" s="402"/>
      <c r="AG29" s="403"/>
      <c r="AH29" s="404">
        <v>166</v>
      </c>
      <c r="AI29" s="405"/>
      <c r="AJ29" s="405"/>
      <c r="AK29" s="405"/>
      <c r="AL29" s="406"/>
      <c r="AM29" s="404">
        <v>486214</v>
      </c>
      <c r="AN29" s="405"/>
      <c r="AO29" s="405"/>
      <c r="AP29" s="405"/>
      <c r="AQ29" s="405"/>
      <c r="AR29" s="406"/>
      <c r="AS29" s="404">
        <v>2929</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2584997</v>
      </c>
      <c r="BO29" s="429"/>
      <c r="BP29" s="429"/>
      <c r="BQ29" s="429"/>
      <c r="BR29" s="429"/>
      <c r="BS29" s="429"/>
      <c r="BT29" s="429"/>
      <c r="BU29" s="430"/>
      <c r="BV29" s="428">
        <v>2529858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96.2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969623</v>
      </c>
      <c r="BO30" s="432"/>
      <c r="BP30" s="432"/>
      <c r="BQ30" s="432"/>
      <c r="BR30" s="432"/>
      <c r="BS30" s="432"/>
      <c r="BT30" s="432"/>
      <c r="BU30" s="433"/>
      <c r="BV30" s="431">
        <v>1006934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205</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国民健康保険特別会計（事業勘定）</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岩手県市町村総合事務組合（一般会計）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岩泉農業振興公社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国民健康保険特別会計（診療施設勘定）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IF('各会計、関係団体の財政状況及び健全化判断比率'!B34="","",'各会計、関係団体の財政状況及び健全化判断比率'!B34)</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岩手県市町村総合事務組合（特別会計）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岩泉ホールディングス</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9</v>
      </c>
      <c r="BF36" s="387"/>
      <c r="BG36" s="386" t="str">
        <f>IF('各会計、関係団体の財政状況及び健全化判断比率'!B35="","",'各会計、関係団体の財政状況及び健全化判断比率'!B35)</f>
        <v>観光事業特別会計</v>
      </c>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宮古地区広域行政組合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介護保険特別会計（事業勘定）</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岩手県沿岸知的障害児施設組合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6</v>
      </c>
      <c r="V38" s="387"/>
      <c r="W38" s="386" t="str">
        <f>IF('各会計、関係団体の財政状況及び健全化判断比率'!B32="","",'各会計、関係団体の財政状況及び健全化判断比率'!B32)</f>
        <v>介護保険特別会計（サービス事業勘定）</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岩手県後期高齢者医療広域連合（一般会計）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岩手県後期高齢者医療広域連合（特別会計）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WDEFmeeyDLwchthmMC7HbVHYYYEvhjyfny9NVvM2jhD75iyIZsQEWCXA2kv7RsILv+1gdgPaJUzNv30tOXCoRg==" saltValue="+Dp7I0JCHVsQq+JS0cCC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568</v>
      </c>
      <c r="D34" s="1210"/>
      <c r="E34" s="1211"/>
      <c r="F34" s="32">
        <v>17.350000000000001</v>
      </c>
      <c r="G34" s="33">
        <v>13.43</v>
      </c>
      <c r="H34" s="33">
        <v>8.24</v>
      </c>
      <c r="I34" s="33">
        <v>28.08</v>
      </c>
      <c r="J34" s="34">
        <v>14.04</v>
      </c>
      <c r="K34" s="22"/>
      <c r="L34" s="22"/>
      <c r="M34" s="22"/>
      <c r="N34" s="22"/>
      <c r="O34" s="22"/>
      <c r="P34" s="22"/>
    </row>
    <row r="35" spans="1:16" ht="39" customHeight="1" x14ac:dyDescent="0.15">
      <c r="A35" s="22"/>
      <c r="B35" s="35"/>
      <c r="C35" s="1204" t="s">
        <v>569</v>
      </c>
      <c r="D35" s="1205"/>
      <c r="E35" s="1206"/>
      <c r="F35" s="36">
        <v>0</v>
      </c>
      <c r="G35" s="37">
        <v>0.66</v>
      </c>
      <c r="H35" s="37">
        <v>0.74</v>
      </c>
      <c r="I35" s="37">
        <v>0.27</v>
      </c>
      <c r="J35" s="38">
        <v>1.1399999999999999</v>
      </c>
      <c r="K35" s="22"/>
      <c r="L35" s="22"/>
      <c r="M35" s="22"/>
      <c r="N35" s="22"/>
      <c r="O35" s="22"/>
      <c r="P35" s="22"/>
    </row>
    <row r="36" spans="1:16" ht="39" customHeight="1" x14ac:dyDescent="0.15">
      <c r="A36" s="22"/>
      <c r="B36" s="35"/>
      <c r="C36" s="1204" t="s">
        <v>570</v>
      </c>
      <c r="D36" s="1205"/>
      <c r="E36" s="1206"/>
      <c r="F36" s="36">
        <v>0.35</v>
      </c>
      <c r="G36" s="37">
        <v>0.56999999999999995</v>
      </c>
      <c r="H36" s="37">
        <v>0.62</v>
      </c>
      <c r="I36" s="37">
        <v>0.55000000000000004</v>
      </c>
      <c r="J36" s="38">
        <v>0.32</v>
      </c>
      <c r="K36" s="22"/>
      <c r="L36" s="22"/>
      <c r="M36" s="22"/>
      <c r="N36" s="22"/>
      <c r="O36" s="22"/>
      <c r="P36" s="22"/>
    </row>
    <row r="37" spans="1:16" ht="39" customHeight="1" x14ac:dyDescent="0.15">
      <c r="A37" s="22"/>
      <c r="B37" s="35"/>
      <c r="C37" s="1204" t="s">
        <v>571</v>
      </c>
      <c r="D37" s="1205"/>
      <c r="E37" s="1206"/>
      <c r="F37" s="36">
        <v>0.14000000000000001</v>
      </c>
      <c r="G37" s="37">
        <v>0.26</v>
      </c>
      <c r="H37" s="37">
        <v>0.19</v>
      </c>
      <c r="I37" s="37">
        <v>0.2</v>
      </c>
      <c r="J37" s="38">
        <v>0.27</v>
      </c>
      <c r="K37" s="22"/>
      <c r="L37" s="22"/>
      <c r="M37" s="22"/>
      <c r="N37" s="22"/>
      <c r="O37" s="22"/>
      <c r="P37" s="22"/>
    </row>
    <row r="38" spans="1:16" ht="39" customHeight="1" x14ac:dyDescent="0.15">
      <c r="A38" s="22"/>
      <c r="B38" s="35"/>
      <c r="C38" s="1204" t="s">
        <v>572</v>
      </c>
      <c r="D38" s="1205"/>
      <c r="E38" s="1206"/>
      <c r="F38" s="36">
        <v>0.06</v>
      </c>
      <c r="G38" s="37">
        <v>0.64</v>
      </c>
      <c r="H38" s="37">
        <v>0.37</v>
      </c>
      <c r="I38" s="37">
        <v>0.01</v>
      </c>
      <c r="J38" s="38">
        <v>0.24</v>
      </c>
      <c r="K38" s="22"/>
      <c r="L38" s="22"/>
      <c r="M38" s="22"/>
      <c r="N38" s="22"/>
      <c r="O38" s="22"/>
      <c r="P38" s="22"/>
    </row>
    <row r="39" spans="1:16" ht="39" customHeight="1" x14ac:dyDescent="0.15">
      <c r="A39" s="22"/>
      <c r="B39" s="35"/>
      <c r="C39" s="1204" t="s">
        <v>573</v>
      </c>
      <c r="D39" s="1205"/>
      <c r="E39" s="1206"/>
      <c r="F39" s="36">
        <v>0.14000000000000001</v>
      </c>
      <c r="G39" s="37">
        <v>0.04</v>
      </c>
      <c r="H39" s="37">
        <v>0.16</v>
      </c>
      <c r="I39" s="37">
        <v>0.17</v>
      </c>
      <c r="J39" s="38">
        <v>0.15</v>
      </c>
      <c r="K39" s="22"/>
      <c r="L39" s="22"/>
      <c r="M39" s="22"/>
      <c r="N39" s="22"/>
      <c r="O39" s="22"/>
      <c r="P39" s="22"/>
    </row>
    <row r="40" spans="1:16" ht="39" customHeight="1" x14ac:dyDescent="0.15">
      <c r="A40" s="22"/>
      <c r="B40" s="35"/>
      <c r="C40" s="1204" t="s">
        <v>574</v>
      </c>
      <c r="D40" s="1205"/>
      <c r="E40" s="1206"/>
      <c r="F40" s="36">
        <v>0</v>
      </c>
      <c r="G40" s="37">
        <v>0.01</v>
      </c>
      <c r="H40" s="37">
        <v>0.01</v>
      </c>
      <c r="I40" s="37">
        <v>0.02</v>
      </c>
      <c r="J40" s="38">
        <v>0.06</v>
      </c>
      <c r="K40" s="22"/>
      <c r="L40" s="22"/>
      <c r="M40" s="22"/>
      <c r="N40" s="22"/>
      <c r="O40" s="22"/>
      <c r="P40" s="22"/>
    </row>
    <row r="41" spans="1:16" ht="39" customHeight="1" x14ac:dyDescent="0.15">
      <c r="A41" s="22"/>
      <c r="B41" s="35"/>
      <c r="C41" s="1204" t="s">
        <v>575</v>
      </c>
      <c r="D41" s="1205"/>
      <c r="E41" s="1206"/>
      <c r="F41" s="36">
        <v>7.0000000000000007E-2</v>
      </c>
      <c r="G41" s="37">
        <v>0.09</v>
      </c>
      <c r="H41" s="37">
        <v>0.02</v>
      </c>
      <c r="I41" s="37">
        <v>0.04</v>
      </c>
      <c r="J41" s="38">
        <v>0.04</v>
      </c>
      <c r="K41" s="22"/>
      <c r="L41" s="22"/>
      <c r="M41" s="22"/>
      <c r="N41" s="22"/>
      <c r="O41" s="22"/>
      <c r="P41" s="22"/>
    </row>
    <row r="42" spans="1:16" ht="39" customHeight="1" x14ac:dyDescent="0.15">
      <c r="A42" s="22"/>
      <c r="B42" s="39"/>
      <c r="C42" s="1204" t="s">
        <v>576</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577</v>
      </c>
      <c r="D43" s="1208"/>
      <c r="E43" s="1209"/>
      <c r="F43" s="41">
        <v>0</v>
      </c>
      <c r="G43" s="42">
        <v>0.02</v>
      </c>
      <c r="H43" s="42">
        <v>0.01</v>
      </c>
      <c r="I43" s="42">
        <v>0</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XdJ58oYlS0t8b910MDUjBQq99M686TFElHemDFXm+SN61ARIOn1MosWnRbvbPJWQbJlWn2+EKtJu1Rq6NSQ0Q==" saltValue="JJy5zwxO9wfxp98HDN4C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1177</v>
      </c>
      <c r="L45" s="60">
        <v>1190</v>
      </c>
      <c r="M45" s="60">
        <v>1406</v>
      </c>
      <c r="N45" s="60">
        <v>1766</v>
      </c>
      <c r="O45" s="61">
        <v>1818</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14</v>
      </c>
      <c r="F48" s="1214"/>
      <c r="G48" s="1214"/>
      <c r="H48" s="1214"/>
      <c r="I48" s="1214"/>
      <c r="J48" s="1215"/>
      <c r="K48" s="63">
        <v>187</v>
      </c>
      <c r="L48" s="64">
        <v>211</v>
      </c>
      <c r="M48" s="64">
        <v>195</v>
      </c>
      <c r="N48" s="64">
        <v>205</v>
      </c>
      <c r="O48" s="65">
        <v>217</v>
      </c>
      <c r="P48" s="48"/>
      <c r="Q48" s="48"/>
      <c r="R48" s="48"/>
      <c r="S48" s="48"/>
      <c r="T48" s="48"/>
      <c r="U48" s="48"/>
    </row>
    <row r="49" spans="1:21" ht="30.75" customHeight="1" x14ac:dyDescent="0.15">
      <c r="A49" s="48"/>
      <c r="B49" s="1232"/>
      <c r="C49" s="1233"/>
      <c r="D49" s="62"/>
      <c r="E49" s="1214" t="s">
        <v>15</v>
      </c>
      <c r="F49" s="1214"/>
      <c r="G49" s="1214"/>
      <c r="H49" s="1214"/>
      <c r="I49" s="1214"/>
      <c r="J49" s="1215"/>
      <c r="K49" s="63">
        <v>3</v>
      </c>
      <c r="L49" s="64">
        <v>3</v>
      </c>
      <c r="M49" s="64">
        <v>3</v>
      </c>
      <c r="N49" s="64">
        <v>3</v>
      </c>
      <c r="O49" s="65">
        <v>3</v>
      </c>
      <c r="P49" s="48"/>
      <c r="Q49" s="48"/>
      <c r="R49" s="48"/>
      <c r="S49" s="48"/>
      <c r="T49" s="48"/>
      <c r="U49" s="48"/>
    </row>
    <row r="50" spans="1:21" ht="30.75" customHeight="1" x14ac:dyDescent="0.15">
      <c r="A50" s="48"/>
      <c r="B50" s="1232"/>
      <c r="C50" s="1233"/>
      <c r="D50" s="62"/>
      <c r="E50" s="1214" t="s">
        <v>16</v>
      </c>
      <c r="F50" s="1214"/>
      <c r="G50" s="1214"/>
      <c r="H50" s="1214"/>
      <c r="I50" s="1214"/>
      <c r="J50" s="1215"/>
      <c r="K50" s="63">
        <v>31</v>
      </c>
      <c r="L50" s="64">
        <v>26</v>
      </c>
      <c r="M50" s="64">
        <v>178</v>
      </c>
      <c r="N50" s="64">
        <v>35</v>
      </c>
      <c r="O50" s="65">
        <v>33</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519</v>
      </c>
      <c r="L51" s="64" t="s">
        <v>519</v>
      </c>
      <c r="M51" s="64" t="s">
        <v>519</v>
      </c>
      <c r="N51" s="64" t="s">
        <v>519</v>
      </c>
      <c r="O51" s="65" t="s">
        <v>519</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1109</v>
      </c>
      <c r="L52" s="64">
        <v>1085</v>
      </c>
      <c r="M52" s="64">
        <v>1235</v>
      </c>
      <c r="N52" s="64">
        <v>1473</v>
      </c>
      <c r="O52" s="65">
        <v>1437</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289</v>
      </c>
      <c r="L53" s="69">
        <v>345</v>
      </c>
      <c r="M53" s="69">
        <v>547</v>
      </c>
      <c r="N53" s="69">
        <v>536</v>
      </c>
      <c r="O53" s="70">
        <v>634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LwJ4CQvHcIpzFJKSrMoCq5OUCajWKvnZav2b1a760WtXuiLpvNbekHApOd3TD5aCA10pCqyLGGk1fVQRK3QlA==" saltValue="/45/LxNqWgZ496C2vDhY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50" t="s">
        <v>29</v>
      </c>
      <c r="C41" s="1251"/>
      <c r="D41" s="102"/>
      <c r="E41" s="1252" t="s">
        <v>30</v>
      </c>
      <c r="F41" s="1252"/>
      <c r="G41" s="1252"/>
      <c r="H41" s="1253"/>
      <c r="I41" s="103">
        <v>13422</v>
      </c>
      <c r="J41" s="104">
        <v>14156</v>
      </c>
      <c r="K41" s="104">
        <v>16193</v>
      </c>
      <c r="L41" s="104">
        <v>15678</v>
      </c>
      <c r="M41" s="105">
        <v>15259</v>
      </c>
    </row>
    <row r="42" spans="2:13" ht="27.75" customHeight="1" x14ac:dyDescent="0.15">
      <c r="B42" s="1240"/>
      <c r="C42" s="1241"/>
      <c r="D42" s="106"/>
      <c r="E42" s="1244" t="s">
        <v>31</v>
      </c>
      <c r="F42" s="1244"/>
      <c r="G42" s="1244"/>
      <c r="H42" s="1245"/>
      <c r="I42" s="107">
        <v>185</v>
      </c>
      <c r="J42" s="108">
        <v>167</v>
      </c>
      <c r="K42" s="108">
        <v>310</v>
      </c>
      <c r="L42" s="108">
        <v>285</v>
      </c>
      <c r="M42" s="109">
        <v>261</v>
      </c>
    </row>
    <row r="43" spans="2:13" ht="27.75" customHeight="1" x14ac:dyDescent="0.15">
      <c r="B43" s="1240"/>
      <c r="C43" s="1241"/>
      <c r="D43" s="106"/>
      <c r="E43" s="1244" t="s">
        <v>32</v>
      </c>
      <c r="F43" s="1244"/>
      <c r="G43" s="1244"/>
      <c r="H43" s="1245"/>
      <c r="I43" s="107">
        <v>1892</v>
      </c>
      <c r="J43" s="108">
        <v>1784</v>
      </c>
      <c r="K43" s="108">
        <v>1592</v>
      </c>
      <c r="L43" s="108">
        <v>1465</v>
      </c>
      <c r="M43" s="109">
        <v>1449</v>
      </c>
    </row>
    <row r="44" spans="2:13" ht="27.75" customHeight="1" x14ac:dyDescent="0.15">
      <c r="B44" s="1240"/>
      <c r="C44" s="1241"/>
      <c r="D44" s="106"/>
      <c r="E44" s="1244" t="s">
        <v>33</v>
      </c>
      <c r="F44" s="1244"/>
      <c r="G44" s="1244"/>
      <c r="H44" s="1245"/>
      <c r="I44" s="107">
        <v>21</v>
      </c>
      <c r="J44" s="108">
        <v>19</v>
      </c>
      <c r="K44" s="108">
        <v>17</v>
      </c>
      <c r="L44" s="108">
        <v>14</v>
      </c>
      <c r="M44" s="109">
        <v>12</v>
      </c>
    </row>
    <row r="45" spans="2:13" ht="27.75" customHeight="1" x14ac:dyDescent="0.15">
      <c r="B45" s="1240"/>
      <c r="C45" s="1241"/>
      <c r="D45" s="106"/>
      <c r="E45" s="1244" t="s">
        <v>34</v>
      </c>
      <c r="F45" s="1244"/>
      <c r="G45" s="1244"/>
      <c r="H45" s="1245"/>
      <c r="I45" s="107">
        <v>1083</v>
      </c>
      <c r="J45" s="108">
        <v>1019</v>
      </c>
      <c r="K45" s="108">
        <v>982</v>
      </c>
      <c r="L45" s="108">
        <v>909</v>
      </c>
      <c r="M45" s="109">
        <v>934</v>
      </c>
    </row>
    <row r="46" spans="2:13" ht="27.75" customHeight="1" x14ac:dyDescent="0.15">
      <c r="B46" s="1240"/>
      <c r="C46" s="1241"/>
      <c r="D46" s="110"/>
      <c r="E46" s="1244" t="s">
        <v>35</v>
      </c>
      <c r="F46" s="1244"/>
      <c r="G46" s="1244"/>
      <c r="H46" s="1245"/>
      <c r="I46" s="107">
        <v>6</v>
      </c>
      <c r="J46" s="108">
        <v>3</v>
      </c>
      <c r="K46" s="108">
        <v>1</v>
      </c>
      <c r="L46" s="108">
        <v>0</v>
      </c>
      <c r="M46" s="109">
        <v>0</v>
      </c>
    </row>
    <row r="47" spans="2:13" ht="27.75" customHeight="1" x14ac:dyDescent="0.15">
      <c r="B47" s="1240"/>
      <c r="C47" s="1241"/>
      <c r="D47" s="111"/>
      <c r="E47" s="1254" t="s">
        <v>36</v>
      </c>
      <c r="F47" s="1255"/>
      <c r="G47" s="1255"/>
      <c r="H47" s="1256"/>
      <c r="I47" s="107" t="s">
        <v>519</v>
      </c>
      <c r="J47" s="108" t="s">
        <v>519</v>
      </c>
      <c r="K47" s="108" t="s">
        <v>519</v>
      </c>
      <c r="L47" s="108" t="s">
        <v>519</v>
      </c>
      <c r="M47" s="109" t="s">
        <v>519</v>
      </c>
    </row>
    <row r="48" spans="2:13" ht="27.75" customHeight="1" x14ac:dyDescent="0.15">
      <c r="B48" s="1240"/>
      <c r="C48" s="1241"/>
      <c r="D48" s="106"/>
      <c r="E48" s="1244" t="s">
        <v>37</v>
      </c>
      <c r="F48" s="1244"/>
      <c r="G48" s="1244"/>
      <c r="H48" s="1245"/>
      <c r="I48" s="107" t="s">
        <v>519</v>
      </c>
      <c r="J48" s="108" t="s">
        <v>519</v>
      </c>
      <c r="K48" s="108" t="s">
        <v>519</v>
      </c>
      <c r="L48" s="108" t="s">
        <v>519</v>
      </c>
      <c r="M48" s="109" t="s">
        <v>519</v>
      </c>
    </row>
    <row r="49" spans="2:13" ht="27.75" customHeight="1" x14ac:dyDescent="0.15">
      <c r="B49" s="1242"/>
      <c r="C49" s="1243"/>
      <c r="D49" s="106"/>
      <c r="E49" s="1244" t="s">
        <v>38</v>
      </c>
      <c r="F49" s="1244"/>
      <c r="G49" s="1244"/>
      <c r="H49" s="1245"/>
      <c r="I49" s="107" t="s">
        <v>519</v>
      </c>
      <c r="J49" s="108" t="s">
        <v>519</v>
      </c>
      <c r="K49" s="108" t="s">
        <v>519</v>
      </c>
      <c r="L49" s="108" t="s">
        <v>519</v>
      </c>
      <c r="M49" s="109" t="s">
        <v>519</v>
      </c>
    </row>
    <row r="50" spans="2:13" ht="27.75" customHeight="1" x14ac:dyDescent="0.15">
      <c r="B50" s="1238" t="s">
        <v>39</v>
      </c>
      <c r="C50" s="1239"/>
      <c r="D50" s="112"/>
      <c r="E50" s="1244" t="s">
        <v>40</v>
      </c>
      <c r="F50" s="1244"/>
      <c r="G50" s="1244"/>
      <c r="H50" s="1245"/>
      <c r="I50" s="107">
        <v>6954</v>
      </c>
      <c r="J50" s="108">
        <v>5696</v>
      </c>
      <c r="K50" s="108">
        <v>5410</v>
      </c>
      <c r="L50" s="108">
        <v>5371</v>
      </c>
      <c r="M50" s="109">
        <v>6016</v>
      </c>
    </row>
    <row r="51" spans="2:13" ht="27.75" customHeight="1" x14ac:dyDescent="0.15">
      <c r="B51" s="1240"/>
      <c r="C51" s="1241"/>
      <c r="D51" s="106"/>
      <c r="E51" s="1244" t="s">
        <v>41</v>
      </c>
      <c r="F51" s="1244"/>
      <c r="G51" s="1244"/>
      <c r="H51" s="1245"/>
      <c r="I51" s="107">
        <v>80</v>
      </c>
      <c r="J51" s="108">
        <v>69</v>
      </c>
      <c r="K51" s="108">
        <v>59</v>
      </c>
      <c r="L51" s="108">
        <v>54</v>
      </c>
      <c r="M51" s="109">
        <v>48</v>
      </c>
    </row>
    <row r="52" spans="2:13" ht="27.75" customHeight="1" x14ac:dyDescent="0.15">
      <c r="B52" s="1242"/>
      <c r="C52" s="1243"/>
      <c r="D52" s="106"/>
      <c r="E52" s="1244" t="s">
        <v>42</v>
      </c>
      <c r="F52" s="1244"/>
      <c r="G52" s="1244"/>
      <c r="H52" s="1245"/>
      <c r="I52" s="107">
        <v>11113</v>
      </c>
      <c r="J52" s="108">
        <v>11540</v>
      </c>
      <c r="K52" s="108">
        <v>12740</v>
      </c>
      <c r="L52" s="108">
        <v>12726</v>
      </c>
      <c r="M52" s="109">
        <v>12669</v>
      </c>
    </row>
    <row r="53" spans="2:13" ht="27.75" customHeight="1" thickBot="1" x14ac:dyDescent="0.2">
      <c r="B53" s="1246" t="s">
        <v>43</v>
      </c>
      <c r="C53" s="1247"/>
      <c r="D53" s="113"/>
      <c r="E53" s="1248" t="s">
        <v>44</v>
      </c>
      <c r="F53" s="1248"/>
      <c r="G53" s="1248"/>
      <c r="H53" s="1249"/>
      <c r="I53" s="114">
        <v>-1537</v>
      </c>
      <c r="J53" s="115">
        <v>-157</v>
      </c>
      <c r="K53" s="115">
        <v>886</v>
      </c>
      <c r="L53" s="115">
        <v>201</v>
      </c>
      <c r="M53" s="116">
        <v>-818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47R9JZ9k3yjYdRsXL7Pwo5GXbp0wCDfHzee8mql2W6WvLJaWI4S4GGl92sEaSCCTD93J8fSOACrO8uGdVNwaQ==" saltValue="x13Dk0hQsctsBk7EqXC9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90" zoomScaleNormal="9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47</v>
      </c>
      <c r="D55" s="1265"/>
      <c r="E55" s="1266"/>
      <c r="F55" s="128">
        <v>1197</v>
      </c>
      <c r="G55" s="128">
        <v>1346</v>
      </c>
      <c r="H55" s="129">
        <v>1967</v>
      </c>
    </row>
    <row r="56" spans="2:8" ht="52.5" customHeight="1" x14ac:dyDescent="0.15">
      <c r="B56" s="130"/>
      <c r="C56" s="1267" t="s">
        <v>48</v>
      </c>
      <c r="D56" s="1267"/>
      <c r="E56" s="1268"/>
      <c r="F56" s="131">
        <v>2957</v>
      </c>
      <c r="G56" s="131">
        <v>2530</v>
      </c>
      <c r="H56" s="132">
        <v>2585</v>
      </c>
    </row>
    <row r="57" spans="2:8" ht="53.25" customHeight="1" x14ac:dyDescent="0.15">
      <c r="B57" s="130"/>
      <c r="C57" s="1269" t="s">
        <v>49</v>
      </c>
      <c r="D57" s="1269"/>
      <c r="E57" s="1270"/>
      <c r="F57" s="133">
        <v>1333</v>
      </c>
      <c r="G57" s="133">
        <v>1007</v>
      </c>
      <c r="H57" s="134">
        <v>970</v>
      </c>
    </row>
    <row r="58" spans="2:8" ht="45.75" customHeight="1" x14ac:dyDescent="0.15">
      <c r="B58" s="135"/>
      <c r="C58" s="1257" t="s">
        <v>598</v>
      </c>
      <c r="D58" s="1258"/>
      <c r="E58" s="1259"/>
      <c r="F58" s="136">
        <v>420</v>
      </c>
      <c r="G58" s="136">
        <v>623</v>
      </c>
      <c r="H58" s="137">
        <v>623</v>
      </c>
    </row>
    <row r="59" spans="2:8" ht="45.75" customHeight="1" x14ac:dyDescent="0.15">
      <c r="B59" s="135"/>
      <c r="C59" s="1257" t="s">
        <v>599</v>
      </c>
      <c r="D59" s="1258"/>
      <c r="E59" s="1259"/>
      <c r="F59" s="136">
        <v>158</v>
      </c>
      <c r="G59" s="136">
        <v>158</v>
      </c>
      <c r="H59" s="137">
        <v>158</v>
      </c>
    </row>
    <row r="60" spans="2:8" ht="45.75" customHeight="1" x14ac:dyDescent="0.15">
      <c r="B60" s="135"/>
      <c r="C60" s="1257" t="s">
        <v>600</v>
      </c>
      <c r="D60" s="1258"/>
      <c r="E60" s="1259"/>
      <c r="F60" s="136">
        <v>60</v>
      </c>
      <c r="G60" s="136">
        <v>70</v>
      </c>
      <c r="H60" s="137">
        <v>64</v>
      </c>
    </row>
    <row r="61" spans="2:8" ht="45.75" customHeight="1" x14ac:dyDescent="0.15">
      <c r="B61" s="135"/>
      <c r="C61" s="1257" t="s">
        <v>602</v>
      </c>
      <c r="D61" s="1258"/>
      <c r="E61" s="1259"/>
      <c r="F61" s="136">
        <v>574</v>
      </c>
      <c r="G61" s="136">
        <v>72</v>
      </c>
      <c r="H61" s="137">
        <v>47</v>
      </c>
    </row>
    <row r="62" spans="2:8" ht="45.75" customHeight="1" thickBot="1" x14ac:dyDescent="0.2">
      <c r="B62" s="138"/>
      <c r="C62" s="1260" t="s">
        <v>601</v>
      </c>
      <c r="D62" s="1261"/>
      <c r="E62" s="1262"/>
      <c r="F62" s="139">
        <v>64</v>
      </c>
      <c r="G62" s="139">
        <v>34</v>
      </c>
      <c r="H62" s="140">
        <v>23</v>
      </c>
    </row>
    <row r="63" spans="2:8" ht="52.5" customHeight="1" thickBot="1" x14ac:dyDescent="0.2">
      <c r="B63" s="141"/>
      <c r="C63" s="1263" t="s">
        <v>50</v>
      </c>
      <c r="D63" s="1263"/>
      <c r="E63" s="1264"/>
      <c r="F63" s="142">
        <v>5487</v>
      </c>
      <c r="G63" s="142">
        <v>4883</v>
      </c>
      <c r="H63" s="143">
        <v>5522</v>
      </c>
    </row>
    <row r="64" spans="2:8" ht="15" customHeight="1" x14ac:dyDescent="0.15"/>
  </sheetData>
  <sheetProtection algorithmName="SHA-512" hashValue="8pcwDOl+P7dz2AFYSr9dbU81z71DEeucBr2pXhGXfz3KKRycJpxH9AbkrjaPLBY0juu5jV+CpIuGWsVLvAA+1w==" saltValue="g3qn5SfcezMTD9N/KKzE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465689</v>
      </c>
      <c r="E3" s="162"/>
      <c r="F3" s="163">
        <v>162193</v>
      </c>
      <c r="G3" s="164"/>
      <c r="H3" s="165"/>
    </row>
    <row r="4" spans="1:8" x14ac:dyDescent="0.15">
      <c r="A4" s="166"/>
      <c r="B4" s="167"/>
      <c r="C4" s="168"/>
      <c r="D4" s="169">
        <v>316054</v>
      </c>
      <c r="E4" s="170"/>
      <c r="F4" s="171">
        <v>79985</v>
      </c>
      <c r="G4" s="172"/>
      <c r="H4" s="173"/>
    </row>
    <row r="5" spans="1:8" x14ac:dyDescent="0.15">
      <c r="A5" s="154" t="s">
        <v>553</v>
      </c>
      <c r="B5" s="159"/>
      <c r="C5" s="160"/>
      <c r="D5" s="161">
        <v>343708</v>
      </c>
      <c r="E5" s="162"/>
      <c r="F5" s="163">
        <v>168868</v>
      </c>
      <c r="G5" s="164"/>
      <c r="H5" s="165"/>
    </row>
    <row r="6" spans="1:8" x14ac:dyDescent="0.15">
      <c r="A6" s="166"/>
      <c r="B6" s="167"/>
      <c r="C6" s="168"/>
      <c r="D6" s="169">
        <v>244246</v>
      </c>
      <c r="E6" s="170"/>
      <c r="F6" s="171">
        <v>79360</v>
      </c>
      <c r="G6" s="172"/>
      <c r="H6" s="173"/>
    </row>
    <row r="7" spans="1:8" x14ac:dyDescent="0.15">
      <c r="A7" s="154" t="s">
        <v>554</v>
      </c>
      <c r="B7" s="159"/>
      <c r="C7" s="160"/>
      <c r="D7" s="161">
        <v>607696</v>
      </c>
      <c r="E7" s="162"/>
      <c r="F7" s="163">
        <v>202870</v>
      </c>
      <c r="G7" s="164"/>
      <c r="H7" s="165"/>
    </row>
    <row r="8" spans="1:8" x14ac:dyDescent="0.15">
      <c r="A8" s="166"/>
      <c r="B8" s="167"/>
      <c r="C8" s="168"/>
      <c r="D8" s="169">
        <v>267401</v>
      </c>
      <c r="E8" s="170"/>
      <c r="F8" s="171">
        <v>79735</v>
      </c>
      <c r="G8" s="172"/>
      <c r="H8" s="173"/>
    </row>
    <row r="9" spans="1:8" x14ac:dyDescent="0.15">
      <c r="A9" s="154" t="s">
        <v>555</v>
      </c>
      <c r="B9" s="159"/>
      <c r="C9" s="160"/>
      <c r="D9" s="161">
        <v>292302</v>
      </c>
      <c r="E9" s="162"/>
      <c r="F9" s="163">
        <v>167497</v>
      </c>
      <c r="G9" s="164"/>
      <c r="H9" s="165"/>
    </row>
    <row r="10" spans="1:8" x14ac:dyDescent="0.15">
      <c r="A10" s="166"/>
      <c r="B10" s="167"/>
      <c r="C10" s="168"/>
      <c r="D10" s="169">
        <v>128571</v>
      </c>
      <c r="E10" s="170"/>
      <c r="F10" s="171">
        <v>82571</v>
      </c>
      <c r="G10" s="172"/>
      <c r="H10" s="173"/>
    </row>
    <row r="11" spans="1:8" x14ac:dyDescent="0.15">
      <c r="A11" s="154" t="s">
        <v>556</v>
      </c>
      <c r="B11" s="159"/>
      <c r="C11" s="160"/>
      <c r="D11" s="161">
        <v>220473</v>
      </c>
      <c r="E11" s="162"/>
      <c r="F11" s="163">
        <v>190274</v>
      </c>
      <c r="G11" s="164"/>
      <c r="H11" s="165"/>
    </row>
    <row r="12" spans="1:8" x14ac:dyDescent="0.15">
      <c r="A12" s="166"/>
      <c r="B12" s="167"/>
      <c r="C12" s="174"/>
      <c r="D12" s="169">
        <v>119549</v>
      </c>
      <c r="E12" s="170"/>
      <c r="F12" s="171">
        <v>88584</v>
      </c>
      <c r="G12" s="172"/>
      <c r="H12" s="173"/>
    </row>
    <row r="13" spans="1:8" x14ac:dyDescent="0.15">
      <c r="A13" s="154"/>
      <c r="B13" s="159"/>
      <c r="C13" s="175"/>
      <c r="D13" s="176">
        <v>385974</v>
      </c>
      <c r="E13" s="177"/>
      <c r="F13" s="178">
        <v>178340</v>
      </c>
      <c r="G13" s="179"/>
      <c r="H13" s="165"/>
    </row>
    <row r="14" spans="1:8" x14ac:dyDescent="0.15">
      <c r="A14" s="166"/>
      <c r="B14" s="167"/>
      <c r="C14" s="168"/>
      <c r="D14" s="169">
        <v>215164</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17.36</v>
      </c>
      <c r="C19" s="180">
        <f>ROUND(VALUE(SUBSTITUTE(実質収支比率等に係る経年分析!G$48,"▲","-")),2)</f>
        <v>13.44</v>
      </c>
      <c r="D19" s="180">
        <f>ROUND(VALUE(SUBSTITUTE(実質収支比率等に係る経年分析!H$48,"▲","-")),2)</f>
        <v>8.2100000000000009</v>
      </c>
      <c r="E19" s="180">
        <f>ROUND(VALUE(SUBSTITUTE(実質収支比率等に係る経年分析!I$48,"▲","-")),2)</f>
        <v>28.08</v>
      </c>
      <c r="F19" s="180">
        <f>ROUND(VALUE(SUBSTITUTE(実質収支比率等に係る経年分析!J$48,"▲","-")),2)</f>
        <v>14.05</v>
      </c>
    </row>
    <row r="20" spans="1:11" x14ac:dyDescent="0.15">
      <c r="A20" s="180" t="s">
        <v>54</v>
      </c>
      <c r="B20" s="180">
        <f>ROUND(VALUE(SUBSTITUTE(実質収支比率等に係る経年分析!F$47,"▲","-")),2)</f>
        <v>35.81</v>
      </c>
      <c r="C20" s="180">
        <f>ROUND(VALUE(SUBSTITUTE(実質収支比率等に係る経年分析!G$47,"▲","-")),2)</f>
        <v>15.15</v>
      </c>
      <c r="D20" s="180">
        <f>ROUND(VALUE(SUBSTITUTE(実質収支比率等に係る経年分析!H$47,"▲","-")),2)</f>
        <v>21.18</v>
      </c>
      <c r="E20" s="180">
        <f>ROUND(VALUE(SUBSTITUTE(実質収支比率等に係る経年分析!I$47,"▲","-")),2)</f>
        <v>23.16</v>
      </c>
      <c r="F20" s="180">
        <f>ROUND(VALUE(SUBSTITUTE(実質収支比率等に係る経年分析!J$47,"▲","-")),2)</f>
        <v>33.71</v>
      </c>
    </row>
    <row r="21" spans="1:11" x14ac:dyDescent="0.15">
      <c r="A21" s="180" t="s">
        <v>55</v>
      </c>
      <c r="B21" s="180">
        <f>IF(ISNUMBER(VALUE(SUBSTITUTE(実質収支比率等に係る経年分析!F$49,"▲","-"))),ROUND(VALUE(SUBSTITUTE(実質収支比率等に係る経年分析!F$49,"▲","-")),2),NA())</f>
        <v>3.78</v>
      </c>
      <c r="C21" s="180">
        <f>IF(ISNUMBER(VALUE(SUBSTITUTE(実質収支比率等に係る経年分析!G$49,"▲","-"))),ROUND(VALUE(SUBSTITUTE(実質収支比率等に係る経年分析!G$49,"▲","-")),2),NA())</f>
        <v>-25.72</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28.39</v>
      </c>
      <c r="F21" s="180">
        <f>IF(ISNUMBER(VALUE(SUBSTITUTE(実質収支比率等に係る経年分析!J$49,"▲","-"))),ROUND(VALUE(SUBSTITUTE(実質収支比率等に係る経年分析!J$49,"▲","-")),2),NA())</f>
        <v>-3.27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観光事業特別会計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介護保険特別会計（事業勘定）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0.55000000000000004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0.32</v>
      </c>
    </row>
    <row r="35" spans="1:16" x14ac:dyDescent="0.15">
      <c r="A35" s="181" t="str">
        <f>IF(連結実質赤字比率に係る赤字・黒字の構成分析!C$35="",NA(),連結実質赤字比率に係る赤字・黒字の構成分析!C$35)</f>
        <v>簡易水道特別会計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1.1399999999999999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17.350000000000001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1109</v>
      </c>
      <c r="E42" s="182"/>
      <c r="F42" s="182"/>
      <c r="G42" s="182">
        <f>'実質公債費比率（分子）の構造'!L$52</f>
        <v>1085</v>
      </c>
      <c r="H42" s="182"/>
      <c r="I42" s="182"/>
      <c r="J42" s="182">
        <f>'実質公債費比率（分子）の構造'!M$52</f>
        <v>1235</v>
      </c>
      <c r="K42" s="182"/>
      <c r="L42" s="182"/>
      <c r="M42" s="182">
        <f>'実質公債費比率（分子）の構造'!N$52</f>
        <v>1473</v>
      </c>
      <c r="N42" s="182"/>
      <c r="O42" s="182"/>
      <c r="P42" s="182">
        <f>'実質公債費比率（分子）の構造'!O$52</f>
        <v>1437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31</v>
      </c>
      <c r="C44" s="182"/>
      <c r="D44" s="182"/>
      <c r="E44" s="182">
        <f>'実質公債費比率（分子）の構造'!L$50</f>
        <v>26</v>
      </c>
      <c r="F44" s="182"/>
      <c r="G44" s="182"/>
      <c r="H44" s="182">
        <f>'実質公債費比率（分子）の構造'!M$50</f>
        <v>178</v>
      </c>
      <c r="I44" s="182"/>
      <c r="J44" s="182"/>
      <c r="K44" s="182">
        <f>'実質公債費比率（分子）の構造'!N$50</f>
        <v>35</v>
      </c>
      <c r="L44" s="182"/>
      <c r="M44" s="182"/>
      <c r="N44" s="182">
        <f>'実質公債費比率（分子）の構造'!O$50</f>
        <v>33</v>
      </c>
      <c r="O44" s="182"/>
      <c r="P44" s="182"/>
    </row>
    <row r="45" spans="1:16" x14ac:dyDescent="0.15">
      <c r="A45" s="182" t="s">
        <v>65</v>
      </c>
      <c r="B45" s="182">
        <f>'実質公債費比率（分子）の構造'!K$49</f>
        <v>3</v>
      </c>
      <c r="C45" s="182"/>
      <c r="D45" s="182"/>
      <c r="E45" s="182">
        <f>'実質公債費比率（分子）の構造'!L$49</f>
        <v>3</v>
      </c>
      <c r="F45" s="182"/>
      <c r="G45" s="182"/>
      <c r="H45" s="182">
        <f>'実質公債費比率（分子）の構造'!M$49</f>
        <v>3</v>
      </c>
      <c r="I45" s="182"/>
      <c r="J45" s="182"/>
      <c r="K45" s="182">
        <f>'実質公債費比率（分子）の構造'!N$49</f>
        <v>3</v>
      </c>
      <c r="L45" s="182"/>
      <c r="M45" s="182"/>
      <c r="N45" s="182">
        <f>'実質公債費比率（分子）の構造'!O$49</f>
        <v>3</v>
      </c>
      <c r="O45" s="182"/>
      <c r="P45" s="182"/>
    </row>
    <row r="46" spans="1:16" x14ac:dyDescent="0.15">
      <c r="A46" s="182" t="s">
        <v>66</v>
      </c>
      <c r="B46" s="182">
        <f>'実質公債費比率（分子）の構造'!K$48</f>
        <v>187</v>
      </c>
      <c r="C46" s="182"/>
      <c r="D46" s="182"/>
      <c r="E46" s="182">
        <f>'実質公債費比率（分子）の構造'!L$48</f>
        <v>211</v>
      </c>
      <c r="F46" s="182"/>
      <c r="G46" s="182"/>
      <c r="H46" s="182">
        <f>'実質公債費比率（分子）の構造'!M$48</f>
        <v>195</v>
      </c>
      <c r="I46" s="182"/>
      <c r="J46" s="182"/>
      <c r="K46" s="182">
        <f>'実質公債費比率（分子）の構造'!N$48</f>
        <v>205</v>
      </c>
      <c r="L46" s="182"/>
      <c r="M46" s="182"/>
      <c r="N46" s="182">
        <f>'実質公債費比率（分子）の構造'!O$48</f>
        <v>217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1177</v>
      </c>
      <c r="C49" s="182"/>
      <c r="D49" s="182"/>
      <c r="E49" s="182">
        <f>'実質公債費比率（分子）の構造'!L$45</f>
        <v>1190</v>
      </c>
      <c r="F49" s="182"/>
      <c r="G49" s="182"/>
      <c r="H49" s="182">
        <f>'実質公債費比率（分子）の構造'!M$45</f>
        <v>1406</v>
      </c>
      <c r="I49" s="182"/>
      <c r="J49" s="182"/>
      <c r="K49" s="182">
        <f>'実質公債費比率（分子）の構造'!N$45</f>
        <v>1766</v>
      </c>
      <c r="L49" s="182"/>
      <c r="M49" s="182"/>
      <c r="N49" s="182">
        <f>'実質公債費比率（分子）の構造'!O$45</f>
        <v>1818</v>
      </c>
      <c r="O49" s="182"/>
      <c r="P49" s="182"/>
    </row>
    <row r="50" spans="1:16" x14ac:dyDescent="0.15">
      <c r="A50" s="182" t="s">
        <v>70</v>
      </c>
      <c r="B50" s="182" t="e">
        <f>NA()</f>
        <v>#N/A</v>
      </c>
      <c r="C50" s="182">
        <f>IF(ISNUMBER('実質公債費比率（分子）の構造'!K$53),'実質公債費比率（分子）の構造'!K$53,NA())</f>
        <v>289</v>
      </c>
      <c r="D50" s="182" t="e">
        <f>NA()</f>
        <v>#N/A</v>
      </c>
      <c r="E50" s="182" t="e">
        <f>NA()</f>
        <v>#N/A</v>
      </c>
      <c r="F50" s="182">
        <f>IF(ISNUMBER('実質公債費比率（分子）の構造'!L$53),'実質公債費比率（分子）の構造'!L$53,NA())</f>
        <v>345</v>
      </c>
      <c r="G50" s="182" t="e">
        <f>NA()</f>
        <v>#N/A</v>
      </c>
      <c r="H50" s="182" t="e">
        <f>NA()</f>
        <v>#N/A</v>
      </c>
      <c r="I50" s="182">
        <f>IF(ISNUMBER('実質公債費比率（分子）の構造'!M$53),'実質公債費比率（分子）の構造'!M$53,NA())</f>
        <v>547</v>
      </c>
      <c r="J50" s="182" t="e">
        <f>NA()</f>
        <v>#N/A</v>
      </c>
      <c r="K50" s="182" t="e">
        <f>NA()</f>
        <v>#N/A</v>
      </c>
      <c r="L50" s="182">
        <f>IF(ISNUMBER('実質公債費比率（分子）の構造'!N$53),'実質公債費比率（分子）の構造'!N$53,NA())</f>
        <v>536</v>
      </c>
      <c r="M50" s="182" t="e">
        <f>NA()</f>
        <v>#N/A</v>
      </c>
      <c r="N50" s="182" t="e">
        <f>NA()</f>
        <v>#N/A</v>
      </c>
      <c r="O50" s="182">
        <f>IF(ISNUMBER('実質公債費比率（分子）の構造'!O$53),'実質公債費比率（分子）の構造'!O$53,NA())</f>
        <v>634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11113</v>
      </c>
      <c r="E56" s="181"/>
      <c r="F56" s="181"/>
      <c r="G56" s="181">
        <f>'将来負担比率（分子）の構造'!J$52</f>
        <v>11540</v>
      </c>
      <c r="H56" s="181"/>
      <c r="I56" s="181"/>
      <c r="J56" s="181">
        <f>'将来負担比率（分子）の構造'!K$52</f>
        <v>12740</v>
      </c>
      <c r="K56" s="181"/>
      <c r="L56" s="181"/>
      <c r="M56" s="181">
        <f>'将来負担比率（分子）の構造'!L$52</f>
        <v>12726</v>
      </c>
      <c r="N56" s="181"/>
      <c r="O56" s="181"/>
      <c r="P56" s="181">
        <f>'将来負担比率（分子）の構造'!M$52</f>
        <v>12669</v>
      </c>
    </row>
    <row r="57" spans="1:16" x14ac:dyDescent="0.15">
      <c r="A57" s="181" t="s">
        <v>41</v>
      </c>
      <c r="B57" s="181"/>
      <c r="C57" s="181"/>
      <c r="D57" s="181">
        <f>'将来負担比率（分子）の構造'!I$51</f>
        <v>80</v>
      </c>
      <c r="E57" s="181"/>
      <c r="F57" s="181"/>
      <c r="G57" s="181">
        <f>'将来負担比率（分子）の構造'!J$51</f>
        <v>69</v>
      </c>
      <c r="H57" s="181"/>
      <c r="I57" s="181"/>
      <c r="J57" s="181">
        <f>'将来負担比率（分子）の構造'!K$51</f>
        <v>59</v>
      </c>
      <c r="K57" s="181"/>
      <c r="L57" s="181"/>
      <c r="M57" s="181">
        <f>'将来負担比率（分子）の構造'!L$51</f>
        <v>54</v>
      </c>
      <c r="N57" s="181"/>
      <c r="O57" s="181"/>
      <c r="P57" s="181">
        <f>'将来負担比率（分子）の構造'!M$51</f>
        <v>48</v>
      </c>
    </row>
    <row r="58" spans="1:16" x14ac:dyDescent="0.15">
      <c r="A58" s="181" t="s">
        <v>40</v>
      </c>
      <c r="B58" s="181"/>
      <c r="C58" s="181"/>
      <c r="D58" s="181">
        <f>'将来負担比率（分子）の構造'!I$50</f>
        <v>6954</v>
      </c>
      <c r="E58" s="181"/>
      <c r="F58" s="181"/>
      <c r="G58" s="181">
        <f>'将来負担比率（分子）の構造'!J$50</f>
        <v>5696</v>
      </c>
      <c r="H58" s="181"/>
      <c r="I58" s="181"/>
      <c r="J58" s="181">
        <f>'将来負担比率（分子）の構造'!K$50</f>
        <v>5410</v>
      </c>
      <c r="K58" s="181"/>
      <c r="L58" s="181"/>
      <c r="M58" s="181">
        <f>'将来負担比率（分子）の構造'!L$50</f>
        <v>5371</v>
      </c>
      <c r="N58" s="181"/>
      <c r="O58" s="181"/>
      <c r="P58" s="181">
        <f>'将来負担比率（分子）の構造'!M$50</f>
        <v>6016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v>
      </c>
      <c r="C61" s="181"/>
      <c r="D61" s="181"/>
      <c r="E61" s="181">
        <f>'将来負担比率（分子）の構造'!J$46</f>
        <v>3</v>
      </c>
      <c r="F61" s="181"/>
      <c r="G61" s="181"/>
      <c r="H61" s="181">
        <f>'将来負担比率（分子）の構造'!K$46</f>
        <v>1</v>
      </c>
      <c r="I61" s="181"/>
      <c r="J61" s="181"/>
      <c r="K61" s="181">
        <f>'将来負担比率（分子）の構造'!L$46</f>
        <v>0</v>
      </c>
      <c r="L61" s="181"/>
      <c r="M61" s="181"/>
      <c r="N61" s="181">
        <f>'将来負担比率（分子）の構造'!M$46</f>
        <v>0</v>
      </c>
      <c r="O61" s="181"/>
      <c r="P61" s="181"/>
    </row>
    <row r="62" spans="1:16" x14ac:dyDescent="0.15">
      <c r="A62" s="181" t="s">
        <v>34</v>
      </c>
      <c r="B62" s="181">
        <f>'将来負担比率（分子）の構造'!I$45</f>
        <v>1083</v>
      </c>
      <c r="C62" s="181"/>
      <c r="D62" s="181"/>
      <c r="E62" s="181">
        <f>'将来負担比率（分子）の構造'!J$45</f>
        <v>1019</v>
      </c>
      <c r="F62" s="181"/>
      <c r="G62" s="181"/>
      <c r="H62" s="181">
        <f>'将来負担比率（分子）の構造'!K$45</f>
        <v>982</v>
      </c>
      <c r="I62" s="181"/>
      <c r="J62" s="181"/>
      <c r="K62" s="181">
        <f>'将来負担比率（分子）の構造'!L$45</f>
        <v>909</v>
      </c>
      <c r="L62" s="181"/>
      <c r="M62" s="181"/>
      <c r="N62" s="181">
        <f>'将来負担比率（分子）の構造'!M$45</f>
        <v>934</v>
      </c>
      <c r="O62" s="181"/>
      <c r="P62" s="181"/>
    </row>
    <row r="63" spans="1:16" x14ac:dyDescent="0.15">
      <c r="A63" s="181" t="s">
        <v>33</v>
      </c>
      <c r="B63" s="181">
        <f>'将来負担比率（分子）の構造'!I$44</f>
        <v>21</v>
      </c>
      <c r="C63" s="181"/>
      <c r="D63" s="181"/>
      <c r="E63" s="181">
        <f>'将来負担比率（分子）の構造'!J$44</f>
        <v>19</v>
      </c>
      <c r="F63" s="181"/>
      <c r="G63" s="181"/>
      <c r="H63" s="181">
        <f>'将来負担比率（分子）の構造'!K$44</f>
        <v>17</v>
      </c>
      <c r="I63" s="181"/>
      <c r="J63" s="181"/>
      <c r="K63" s="181">
        <f>'将来負担比率（分子）の構造'!L$44</f>
        <v>14</v>
      </c>
      <c r="L63" s="181"/>
      <c r="M63" s="181"/>
      <c r="N63" s="181">
        <f>'将来負担比率（分子）の構造'!M$44</f>
        <v>12</v>
      </c>
      <c r="O63" s="181"/>
      <c r="P63" s="181"/>
    </row>
    <row r="64" spans="1:16" x14ac:dyDescent="0.15">
      <c r="A64" s="181" t="s">
        <v>32</v>
      </c>
      <c r="B64" s="181">
        <f>'将来負担比率（分子）の構造'!I$43</f>
        <v>1892</v>
      </c>
      <c r="C64" s="181"/>
      <c r="D64" s="181"/>
      <c r="E64" s="181">
        <f>'将来負担比率（分子）の構造'!J$43</f>
        <v>1784</v>
      </c>
      <c r="F64" s="181"/>
      <c r="G64" s="181"/>
      <c r="H64" s="181">
        <f>'将来負担比率（分子）の構造'!K$43</f>
        <v>1592</v>
      </c>
      <c r="I64" s="181"/>
      <c r="J64" s="181"/>
      <c r="K64" s="181">
        <f>'将来負担比率（分子）の構造'!L$43</f>
        <v>1465</v>
      </c>
      <c r="L64" s="181"/>
      <c r="M64" s="181"/>
      <c r="N64" s="181">
        <f>'将来負担比率（分子）の構造'!M$43</f>
        <v>1449</v>
      </c>
      <c r="O64" s="181"/>
      <c r="P64" s="181"/>
    </row>
    <row r="65" spans="1:16" x14ac:dyDescent="0.15">
      <c r="A65" s="181" t="s">
        <v>31</v>
      </c>
      <c r="B65" s="181">
        <f>'将来負担比率（分子）の構造'!I$42</f>
        <v>185</v>
      </c>
      <c r="C65" s="181"/>
      <c r="D65" s="181"/>
      <c r="E65" s="181">
        <f>'将来負担比率（分子）の構造'!J$42</f>
        <v>167</v>
      </c>
      <c r="F65" s="181"/>
      <c r="G65" s="181"/>
      <c r="H65" s="181">
        <f>'将来負担比率（分子）の構造'!K$42</f>
        <v>310</v>
      </c>
      <c r="I65" s="181"/>
      <c r="J65" s="181"/>
      <c r="K65" s="181">
        <f>'将来負担比率（分子）の構造'!L$42</f>
        <v>285</v>
      </c>
      <c r="L65" s="181"/>
      <c r="M65" s="181"/>
      <c r="N65" s="181">
        <f>'将来負担比率（分子）の構造'!M$42</f>
        <v>261</v>
      </c>
      <c r="O65" s="181"/>
      <c r="P65" s="181"/>
    </row>
    <row r="66" spans="1:16" x14ac:dyDescent="0.15">
      <c r="A66" s="181" t="s">
        <v>30</v>
      </c>
      <c r="B66" s="181">
        <f>'将来負担比率（分子）の構造'!I$41</f>
        <v>13422</v>
      </c>
      <c r="C66" s="181"/>
      <c r="D66" s="181"/>
      <c r="E66" s="181">
        <f>'将来負担比率（分子）の構造'!J$41</f>
        <v>14156</v>
      </c>
      <c r="F66" s="181"/>
      <c r="G66" s="181"/>
      <c r="H66" s="181">
        <f>'将来負担比率（分子）の構造'!K$41</f>
        <v>16193</v>
      </c>
      <c r="I66" s="181"/>
      <c r="J66" s="181"/>
      <c r="K66" s="181">
        <f>'将来負担比率（分子）の構造'!L$41</f>
        <v>15678</v>
      </c>
      <c r="L66" s="181"/>
      <c r="M66" s="181"/>
      <c r="N66" s="181">
        <f>'将来負担比率（分子）の構造'!M$41</f>
        <v>15259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886</v>
      </c>
      <c r="J67" s="181" t="e">
        <f>NA()</f>
        <v>#N/A</v>
      </c>
      <c r="K67" s="181" t="e">
        <f>NA()</f>
        <v>#N/A</v>
      </c>
      <c r="L67" s="181">
        <f>IF(ISNUMBER('将来負担比率（分子）の構造'!L$53), IF('将来負担比率（分子）の構造'!L$53 &lt; 0, 0, '将来負担比率（分子）の構造'!L$53), NA())</f>
        <v>201</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1197</v>
      </c>
      <c r="C72" s="185">
        <f>基金残高に係る経年分析!G55</f>
        <v>1346</v>
      </c>
      <c r="D72" s="185">
        <f>基金残高に係る経年分析!H55</f>
        <v>1967</v>
      </c>
    </row>
    <row r="73" spans="1:16" x14ac:dyDescent="0.15">
      <c r="A73" s="184" t="s">
        <v>77</v>
      </c>
      <c r="B73" s="185">
        <f>基金残高に係る経年分析!F56</f>
        <v>2957</v>
      </c>
      <c r="C73" s="185">
        <f>基金残高に係る経年分析!G56</f>
        <v>2530</v>
      </c>
      <c r="D73" s="185">
        <f>基金残高に係る経年分析!H56</f>
        <v>2585</v>
      </c>
    </row>
    <row r="74" spans="1:16" x14ac:dyDescent="0.15">
      <c r="A74" s="184" t="s">
        <v>78</v>
      </c>
      <c r="B74" s="185">
        <f>基金残高に係る経年分析!F57</f>
        <v>1333</v>
      </c>
      <c r="C74" s="185">
        <f>基金残高に係る経年分析!G57</f>
        <v>1007</v>
      </c>
      <c r="D74" s="185">
        <f>基金残高に係る経年分析!H57</f>
        <v>970</v>
      </c>
    </row>
  </sheetData>
  <sheetProtection algorithmName="SHA-512" hashValue="HBJMJcqtf9I9X27hOr1Q5qje8D5Sc+rAITytZdsp1IkokELQM1H9QCbMTiXhwdXBgPtdNxYdfHQoWQxICu3gMA==" saltValue="gGjkFmRmPzRYeCQieCMc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229</v>
      </c>
      <c r="C5" s="707"/>
      <c r="D5" s="707"/>
      <c r="E5" s="707"/>
      <c r="F5" s="707"/>
      <c r="G5" s="707"/>
      <c r="H5" s="707"/>
      <c r="I5" s="707"/>
      <c r="J5" s="707"/>
      <c r="K5" s="707"/>
      <c r="L5" s="707"/>
      <c r="M5" s="707"/>
      <c r="N5" s="707"/>
      <c r="O5" s="707"/>
      <c r="P5" s="707"/>
      <c r="Q5" s="708"/>
      <c r="R5" s="695">
        <v>729036</v>
      </c>
      <c r="S5" s="696"/>
      <c r="T5" s="696"/>
      <c r="U5" s="696"/>
      <c r="V5" s="696"/>
      <c r="W5" s="696"/>
      <c r="X5" s="696"/>
      <c r="Y5" s="739"/>
      <c r="Z5" s="757">
        <v>5.2</v>
      </c>
      <c r="AA5" s="757"/>
      <c r="AB5" s="757"/>
      <c r="AC5" s="757"/>
      <c r="AD5" s="758">
        <v>729036</v>
      </c>
      <c r="AE5" s="758"/>
      <c r="AF5" s="758"/>
      <c r="AG5" s="758"/>
      <c r="AH5" s="758"/>
      <c r="AI5" s="758"/>
      <c r="AJ5" s="758"/>
      <c r="AK5" s="758"/>
      <c r="AL5" s="740">
        <v>12.8</v>
      </c>
      <c r="AM5" s="711"/>
      <c r="AN5" s="711"/>
      <c r="AO5" s="741"/>
      <c r="AP5" s="706" t="s">
        <v>230</v>
      </c>
      <c r="AQ5" s="707"/>
      <c r="AR5" s="707"/>
      <c r="AS5" s="707"/>
      <c r="AT5" s="707"/>
      <c r="AU5" s="707"/>
      <c r="AV5" s="707"/>
      <c r="AW5" s="707"/>
      <c r="AX5" s="707"/>
      <c r="AY5" s="707"/>
      <c r="AZ5" s="707"/>
      <c r="BA5" s="707"/>
      <c r="BB5" s="707"/>
      <c r="BC5" s="707"/>
      <c r="BD5" s="707"/>
      <c r="BE5" s="707"/>
      <c r="BF5" s="708"/>
      <c r="BG5" s="640">
        <v>729036</v>
      </c>
      <c r="BH5" s="641"/>
      <c r="BI5" s="641"/>
      <c r="BJ5" s="641"/>
      <c r="BK5" s="641"/>
      <c r="BL5" s="641"/>
      <c r="BM5" s="641"/>
      <c r="BN5" s="642"/>
      <c r="BO5" s="677">
        <v>100</v>
      </c>
      <c r="BP5" s="677"/>
      <c r="BQ5" s="677"/>
      <c r="BR5" s="677"/>
      <c r="BS5" s="678" t="s">
        <v>139</v>
      </c>
      <c r="BT5" s="678"/>
      <c r="BU5" s="678"/>
      <c r="BV5" s="678"/>
      <c r="BW5" s="678"/>
      <c r="BX5" s="678"/>
      <c r="BY5" s="678"/>
      <c r="BZ5" s="678"/>
      <c r="CA5" s="678"/>
      <c r="CB5" s="737"/>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103656</v>
      </c>
      <c r="S6" s="641"/>
      <c r="T6" s="641"/>
      <c r="U6" s="641"/>
      <c r="V6" s="641"/>
      <c r="W6" s="641"/>
      <c r="X6" s="641"/>
      <c r="Y6" s="642"/>
      <c r="Z6" s="677">
        <v>0.7</v>
      </c>
      <c r="AA6" s="677"/>
      <c r="AB6" s="677"/>
      <c r="AC6" s="677"/>
      <c r="AD6" s="678">
        <v>103656</v>
      </c>
      <c r="AE6" s="678"/>
      <c r="AF6" s="678"/>
      <c r="AG6" s="678"/>
      <c r="AH6" s="678"/>
      <c r="AI6" s="678"/>
      <c r="AJ6" s="678"/>
      <c r="AK6" s="678"/>
      <c r="AL6" s="643">
        <v>1.8</v>
      </c>
      <c r="AM6" s="644"/>
      <c r="AN6" s="644"/>
      <c r="AO6" s="679"/>
      <c r="AP6" s="637" t="s">
        <v>235</v>
      </c>
      <c r="AQ6" s="638"/>
      <c r="AR6" s="638"/>
      <c r="AS6" s="638"/>
      <c r="AT6" s="638"/>
      <c r="AU6" s="638"/>
      <c r="AV6" s="638"/>
      <c r="AW6" s="638"/>
      <c r="AX6" s="638"/>
      <c r="AY6" s="638"/>
      <c r="AZ6" s="638"/>
      <c r="BA6" s="638"/>
      <c r="BB6" s="638"/>
      <c r="BC6" s="638"/>
      <c r="BD6" s="638"/>
      <c r="BE6" s="638"/>
      <c r="BF6" s="639"/>
      <c r="BG6" s="640">
        <v>729036</v>
      </c>
      <c r="BH6" s="641"/>
      <c r="BI6" s="641"/>
      <c r="BJ6" s="641"/>
      <c r="BK6" s="641"/>
      <c r="BL6" s="641"/>
      <c r="BM6" s="641"/>
      <c r="BN6" s="642"/>
      <c r="BO6" s="677">
        <v>100</v>
      </c>
      <c r="BP6" s="677"/>
      <c r="BQ6" s="677"/>
      <c r="BR6" s="677"/>
      <c r="BS6" s="678" t="s">
        <v>139</v>
      </c>
      <c r="BT6" s="678"/>
      <c r="BU6" s="678"/>
      <c r="BV6" s="678"/>
      <c r="BW6" s="678"/>
      <c r="BX6" s="678"/>
      <c r="BY6" s="678"/>
      <c r="BZ6" s="678"/>
      <c r="CA6" s="678"/>
      <c r="CB6" s="737"/>
      <c r="CD6" s="698" t="s">
        <v>236</v>
      </c>
      <c r="CE6" s="699"/>
      <c r="CF6" s="699"/>
      <c r="CG6" s="699"/>
      <c r="CH6" s="699"/>
      <c r="CI6" s="699"/>
      <c r="CJ6" s="699"/>
      <c r="CK6" s="699"/>
      <c r="CL6" s="699"/>
      <c r="CM6" s="699"/>
      <c r="CN6" s="699"/>
      <c r="CO6" s="699"/>
      <c r="CP6" s="699"/>
      <c r="CQ6" s="700"/>
      <c r="CR6" s="640">
        <v>88024</v>
      </c>
      <c r="CS6" s="641"/>
      <c r="CT6" s="641"/>
      <c r="CU6" s="641"/>
      <c r="CV6" s="641"/>
      <c r="CW6" s="641"/>
      <c r="CX6" s="641"/>
      <c r="CY6" s="642"/>
      <c r="CZ6" s="740">
        <v>0.7</v>
      </c>
      <c r="DA6" s="711"/>
      <c r="DB6" s="711"/>
      <c r="DC6" s="743"/>
      <c r="DD6" s="646" t="s">
        <v>139</v>
      </c>
      <c r="DE6" s="641"/>
      <c r="DF6" s="641"/>
      <c r="DG6" s="641"/>
      <c r="DH6" s="641"/>
      <c r="DI6" s="641"/>
      <c r="DJ6" s="641"/>
      <c r="DK6" s="641"/>
      <c r="DL6" s="641"/>
      <c r="DM6" s="641"/>
      <c r="DN6" s="641"/>
      <c r="DO6" s="641"/>
      <c r="DP6" s="642"/>
      <c r="DQ6" s="646">
        <v>87962</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411</v>
      </c>
      <c r="S7" s="641"/>
      <c r="T7" s="641"/>
      <c r="U7" s="641"/>
      <c r="V7" s="641"/>
      <c r="W7" s="641"/>
      <c r="X7" s="641"/>
      <c r="Y7" s="642"/>
      <c r="Z7" s="677">
        <v>0</v>
      </c>
      <c r="AA7" s="677"/>
      <c r="AB7" s="677"/>
      <c r="AC7" s="677"/>
      <c r="AD7" s="678">
        <v>411</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308148</v>
      </c>
      <c r="BH7" s="641"/>
      <c r="BI7" s="641"/>
      <c r="BJ7" s="641"/>
      <c r="BK7" s="641"/>
      <c r="BL7" s="641"/>
      <c r="BM7" s="641"/>
      <c r="BN7" s="642"/>
      <c r="BO7" s="677">
        <v>42.3</v>
      </c>
      <c r="BP7" s="677"/>
      <c r="BQ7" s="677"/>
      <c r="BR7" s="677"/>
      <c r="BS7" s="678" t="s">
        <v>139</v>
      </c>
      <c r="BT7" s="678"/>
      <c r="BU7" s="678"/>
      <c r="BV7" s="678"/>
      <c r="BW7" s="678"/>
      <c r="BX7" s="678"/>
      <c r="BY7" s="678"/>
      <c r="BZ7" s="678"/>
      <c r="CA7" s="678"/>
      <c r="CB7" s="737"/>
      <c r="CD7" s="673" t="s">
        <v>239</v>
      </c>
      <c r="CE7" s="674"/>
      <c r="CF7" s="674"/>
      <c r="CG7" s="674"/>
      <c r="CH7" s="674"/>
      <c r="CI7" s="674"/>
      <c r="CJ7" s="674"/>
      <c r="CK7" s="674"/>
      <c r="CL7" s="674"/>
      <c r="CM7" s="674"/>
      <c r="CN7" s="674"/>
      <c r="CO7" s="674"/>
      <c r="CP7" s="674"/>
      <c r="CQ7" s="675"/>
      <c r="CR7" s="640">
        <v>2624027</v>
      </c>
      <c r="CS7" s="641"/>
      <c r="CT7" s="641"/>
      <c r="CU7" s="641"/>
      <c r="CV7" s="641"/>
      <c r="CW7" s="641"/>
      <c r="CX7" s="641"/>
      <c r="CY7" s="642"/>
      <c r="CZ7" s="677">
        <v>20</v>
      </c>
      <c r="DA7" s="677"/>
      <c r="DB7" s="677"/>
      <c r="DC7" s="677"/>
      <c r="DD7" s="646">
        <v>486226</v>
      </c>
      <c r="DE7" s="641"/>
      <c r="DF7" s="641"/>
      <c r="DG7" s="641"/>
      <c r="DH7" s="641"/>
      <c r="DI7" s="641"/>
      <c r="DJ7" s="641"/>
      <c r="DK7" s="641"/>
      <c r="DL7" s="641"/>
      <c r="DM7" s="641"/>
      <c r="DN7" s="641"/>
      <c r="DO7" s="641"/>
      <c r="DP7" s="642"/>
      <c r="DQ7" s="646">
        <v>2155935</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1377</v>
      </c>
      <c r="S8" s="641"/>
      <c r="T8" s="641"/>
      <c r="U8" s="641"/>
      <c r="V8" s="641"/>
      <c r="W8" s="641"/>
      <c r="X8" s="641"/>
      <c r="Y8" s="642"/>
      <c r="Z8" s="677">
        <v>0</v>
      </c>
      <c r="AA8" s="677"/>
      <c r="AB8" s="677"/>
      <c r="AC8" s="677"/>
      <c r="AD8" s="678">
        <v>1377</v>
      </c>
      <c r="AE8" s="678"/>
      <c r="AF8" s="678"/>
      <c r="AG8" s="678"/>
      <c r="AH8" s="678"/>
      <c r="AI8" s="678"/>
      <c r="AJ8" s="678"/>
      <c r="AK8" s="678"/>
      <c r="AL8" s="643">
        <v>0</v>
      </c>
      <c r="AM8" s="644"/>
      <c r="AN8" s="644"/>
      <c r="AO8" s="679"/>
      <c r="AP8" s="637" t="s">
        <v>241</v>
      </c>
      <c r="AQ8" s="638"/>
      <c r="AR8" s="638"/>
      <c r="AS8" s="638"/>
      <c r="AT8" s="638"/>
      <c r="AU8" s="638"/>
      <c r="AV8" s="638"/>
      <c r="AW8" s="638"/>
      <c r="AX8" s="638"/>
      <c r="AY8" s="638"/>
      <c r="AZ8" s="638"/>
      <c r="BA8" s="638"/>
      <c r="BB8" s="638"/>
      <c r="BC8" s="638"/>
      <c r="BD8" s="638"/>
      <c r="BE8" s="638"/>
      <c r="BF8" s="639"/>
      <c r="BG8" s="640">
        <v>12972</v>
      </c>
      <c r="BH8" s="641"/>
      <c r="BI8" s="641"/>
      <c r="BJ8" s="641"/>
      <c r="BK8" s="641"/>
      <c r="BL8" s="641"/>
      <c r="BM8" s="641"/>
      <c r="BN8" s="642"/>
      <c r="BO8" s="677">
        <v>1.8</v>
      </c>
      <c r="BP8" s="677"/>
      <c r="BQ8" s="677"/>
      <c r="BR8" s="677"/>
      <c r="BS8" s="646" t="s">
        <v>138</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1660308</v>
      </c>
      <c r="CS8" s="641"/>
      <c r="CT8" s="641"/>
      <c r="CU8" s="641"/>
      <c r="CV8" s="641"/>
      <c r="CW8" s="641"/>
      <c r="CX8" s="641"/>
      <c r="CY8" s="642"/>
      <c r="CZ8" s="677">
        <v>12.6</v>
      </c>
      <c r="DA8" s="677"/>
      <c r="DB8" s="677"/>
      <c r="DC8" s="677"/>
      <c r="DD8" s="646">
        <v>7580</v>
      </c>
      <c r="DE8" s="641"/>
      <c r="DF8" s="641"/>
      <c r="DG8" s="641"/>
      <c r="DH8" s="641"/>
      <c r="DI8" s="641"/>
      <c r="DJ8" s="641"/>
      <c r="DK8" s="641"/>
      <c r="DL8" s="641"/>
      <c r="DM8" s="641"/>
      <c r="DN8" s="641"/>
      <c r="DO8" s="641"/>
      <c r="DP8" s="642"/>
      <c r="DQ8" s="646">
        <v>1104226</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603</v>
      </c>
      <c r="S9" s="641"/>
      <c r="T9" s="641"/>
      <c r="U9" s="641"/>
      <c r="V9" s="641"/>
      <c r="W9" s="641"/>
      <c r="X9" s="641"/>
      <c r="Y9" s="642"/>
      <c r="Z9" s="677">
        <v>0</v>
      </c>
      <c r="AA9" s="677"/>
      <c r="AB9" s="677"/>
      <c r="AC9" s="677"/>
      <c r="AD9" s="678">
        <v>603</v>
      </c>
      <c r="AE9" s="678"/>
      <c r="AF9" s="678"/>
      <c r="AG9" s="678"/>
      <c r="AH9" s="678"/>
      <c r="AI9" s="678"/>
      <c r="AJ9" s="678"/>
      <c r="AK9" s="678"/>
      <c r="AL9" s="643">
        <v>0</v>
      </c>
      <c r="AM9" s="644"/>
      <c r="AN9" s="644"/>
      <c r="AO9" s="679"/>
      <c r="AP9" s="637" t="s">
        <v>244</v>
      </c>
      <c r="AQ9" s="638"/>
      <c r="AR9" s="638"/>
      <c r="AS9" s="638"/>
      <c r="AT9" s="638"/>
      <c r="AU9" s="638"/>
      <c r="AV9" s="638"/>
      <c r="AW9" s="638"/>
      <c r="AX9" s="638"/>
      <c r="AY9" s="638"/>
      <c r="AZ9" s="638"/>
      <c r="BA9" s="638"/>
      <c r="BB9" s="638"/>
      <c r="BC9" s="638"/>
      <c r="BD9" s="638"/>
      <c r="BE9" s="638"/>
      <c r="BF9" s="639"/>
      <c r="BG9" s="640">
        <v>249957</v>
      </c>
      <c r="BH9" s="641"/>
      <c r="BI9" s="641"/>
      <c r="BJ9" s="641"/>
      <c r="BK9" s="641"/>
      <c r="BL9" s="641"/>
      <c r="BM9" s="641"/>
      <c r="BN9" s="642"/>
      <c r="BO9" s="677">
        <v>34.299999999999997</v>
      </c>
      <c r="BP9" s="677"/>
      <c r="BQ9" s="677"/>
      <c r="BR9" s="677"/>
      <c r="BS9" s="646" t="s">
        <v>139</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1039195</v>
      </c>
      <c r="CS9" s="641"/>
      <c r="CT9" s="641"/>
      <c r="CU9" s="641"/>
      <c r="CV9" s="641"/>
      <c r="CW9" s="641"/>
      <c r="CX9" s="641"/>
      <c r="CY9" s="642"/>
      <c r="CZ9" s="677">
        <v>7.9</v>
      </c>
      <c r="DA9" s="677"/>
      <c r="DB9" s="677"/>
      <c r="DC9" s="677"/>
      <c r="DD9" s="646">
        <v>105236</v>
      </c>
      <c r="DE9" s="641"/>
      <c r="DF9" s="641"/>
      <c r="DG9" s="641"/>
      <c r="DH9" s="641"/>
      <c r="DI9" s="641"/>
      <c r="DJ9" s="641"/>
      <c r="DK9" s="641"/>
      <c r="DL9" s="641"/>
      <c r="DM9" s="641"/>
      <c r="DN9" s="641"/>
      <c r="DO9" s="641"/>
      <c r="DP9" s="642"/>
      <c r="DQ9" s="646">
        <v>940310</v>
      </c>
      <c r="DR9" s="641"/>
      <c r="DS9" s="641"/>
      <c r="DT9" s="641"/>
      <c r="DU9" s="641"/>
      <c r="DV9" s="641"/>
      <c r="DW9" s="641"/>
      <c r="DX9" s="641"/>
      <c r="DY9" s="641"/>
      <c r="DZ9" s="641"/>
      <c r="EA9" s="641"/>
      <c r="EB9" s="641"/>
      <c r="EC9" s="684"/>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139</v>
      </c>
      <c r="S10" s="641"/>
      <c r="T10" s="641"/>
      <c r="U10" s="641"/>
      <c r="V10" s="641"/>
      <c r="W10" s="641"/>
      <c r="X10" s="641"/>
      <c r="Y10" s="642"/>
      <c r="Z10" s="677" t="s">
        <v>139</v>
      </c>
      <c r="AA10" s="677"/>
      <c r="AB10" s="677"/>
      <c r="AC10" s="677"/>
      <c r="AD10" s="678" t="s">
        <v>139</v>
      </c>
      <c r="AE10" s="678"/>
      <c r="AF10" s="678"/>
      <c r="AG10" s="678"/>
      <c r="AH10" s="678"/>
      <c r="AI10" s="678"/>
      <c r="AJ10" s="678"/>
      <c r="AK10" s="678"/>
      <c r="AL10" s="643" t="s">
        <v>139</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27161</v>
      </c>
      <c r="BH10" s="641"/>
      <c r="BI10" s="641"/>
      <c r="BJ10" s="641"/>
      <c r="BK10" s="641"/>
      <c r="BL10" s="641"/>
      <c r="BM10" s="641"/>
      <c r="BN10" s="642"/>
      <c r="BO10" s="677">
        <v>3.7</v>
      </c>
      <c r="BP10" s="677"/>
      <c r="BQ10" s="677"/>
      <c r="BR10" s="677"/>
      <c r="BS10" s="646" t="s">
        <v>139</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t="s">
        <v>139</v>
      </c>
      <c r="CS10" s="641"/>
      <c r="CT10" s="641"/>
      <c r="CU10" s="641"/>
      <c r="CV10" s="641"/>
      <c r="CW10" s="641"/>
      <c r="CX10" s="641"/>
      <c r="CY10" s="642"/>
      <c r="CZ10" s="677" t="s">
        <v>139</v>
      </c>
      <c r="DA10" s="677"/>
      <c r="DB10" s="677"/>
      <c r="DC10" s="677"/>
      <c r="DD10" s="646" t="s">
        <v>138</v>
      </c>
      <c r="DE10" s="641"/>
      <c r="DF10" s="641"/>
      <c r="DG10" s="641"/>
      <c r="DH10" s="641"/>
      <c r="DI10" s="641"/>
      <c r="DJ10" s="641"/>
      <c r="DK10" s="641"/>
      <c r="DL10" s="641"/>
      <c r="DM10" s="641"/>
      <c r="DN10" s="641"/>
      <c r="DO10" s="641"/>
      <c r="DP10" s="642"/>
      <c r="DQ10" s="646" t="s">
        <v>139</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162063</v>
      </c>
      <c r="S11" s="641"/>
      <c r="T11" s="641"/>
      <c r="U11" s="641"/>
      <c r="V11" s="641"/>
      <c r="W11" s="641"/>
      <c r="X11" s="641"/>
      <c r="Y11" s="642"/>
      <c r="Z11" s="643">
        <v>1.2</v>
      </c>
      <c r="AA11" s="644"/>
      <c r="AB11" s="644"/>
      <c r="AC11" s="645"/>
      <c r="AD11" s="646">
        <v>162063</v>
      </c>
      <c r="AE11" s="641"/>
      <c r="AF11" s="641"/>
      <c r="AG11" s="641"/>
      <c r="AH11" s="641"/>
      <c r="AI11" s="641"/>
      <c r="AJ11" s="641"/>
      <c r="AK11" s="642"/>
      <c r="AL11" s="643">
        <v>2.8</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18058</v>
      </c>
      <c r="BH11" s="641"/>
      <c r="BI11" s="641"/>
      <c r="BJ11" s="641"/>
      <c r="BK11" s="641"/>
      <c r="BL11" s="641"/>
      <c r="BM11" s="641"/>
      <c r="BN11" s="642"/>
      <c r="BO11" s="677">
        <v>2.5</v>
      </c>
      <c r="BP11" s="677"/>
      <c r="BQ11" s="677"/>
      <c r="BR11" s="677"/>
      <c r="BS11" s="646" t="s">
        <v>138</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819287</v>
      </c>
      <c r="CS11" s="641"/>
      <c r="CT11" s="641"/>
      <c r="CU11" s="641"/>
      <c r="CV11" s="641"/>
      <c r="CW11" s="641"/>
      <c r="CX11" s="641"/>
      <c r="CY11" s="642"/>
      <c r="CZ11" s="677">
        <v>6.2</v>
      </c>
      <c r="DA11" s="677"/>
      <c r="DB11" s="677"/>
      <c r="DC11" s="677"/>
      <c r="DD11" s="646">
        <v>408491</v>
      </c>
      <c r="DE11" s="641"/>
      <c r="DF11" s="641"/>
      <c r="DG11" s="641"/>
      <c r="DH11" s="641"/>
      <c r="DI11" s="641"/>
      <c r="DJ11" s="641"/>
      <c r="DK11" s="641"/>
      <c r="DL11" s="641"/>
      <c r="DM11" s="641"/>
      <c r="DN11" s="641"/>
      <c r="DO11" s="641"/>
      <c r="DP11" s="642"/>
      <c r="DQ11" s="646">
        <v>310409</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139</v>
      </c>
      <c r="S12" s="641"/>
      <c r="T12" s="641"/>
      <c r="U12" s="641"/>
      <c r="V12" s="641"/>
      <c r="W12" s="641"/>
      <c r="X12" s="641"/>
      <c r="Y12" s="642"/>
      <c r="Z12" s="677" t="s">
        <v>139</v>
      </c>
      <c r="AA12" s="677"/>
      <c r="AB12" s="677"/>
      <c r="AC12" s="677"/>
      <c r="AD12" s="678" t="s">
        <v>139</v>
      </c>
      <c r="AE12" s="678"/>
      <c r="AF12" s="678"/>
      <c r="AG12" s="678"/>
      <c r="AH12" s="678"/>
      <c r="AI12" s="678"/>
      <c r="AJ12" s="678"/>
      <c r="AK12" s="678"/>
      <c r="AL12" s="643" t="s">
        <v>139</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325890</v>
      </c>
      <c r="BH12" s="641"/>
      <c r="BI12" s="641"/>
      <c r="BJ12" s="641"/>
      <c r="BK12" s="641"/>
      <c r="BL12" s="641"/>
      <c r="BM12" s="641"/>
      <c r="BN12" s="642"/>
      <c r="BO12" s="677">
        <v>44.7</v>
      </c>
      <c r="BP12" s="677"/>
      <c r="BQ12" s="677"/>
      <c r="BR12" s="677"/>
      <c r="BS12" s="646" t="s">
        <v>139</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287115</v>
      </c>
      <c r="CS12" s="641"/>
      <c r="CT12" s="641"/>
      <c r="CU12" s="641"/>
      <c r="CV12" s="641"/>
      <c r="CW12" s="641"/>
      <c r="CX12" s="641"/>
      <c r="CY12" s="642"/>
      <c r="CZ12" s="677">
        <v>2.2000000000000002</v>
      </c>
      <c r="DA12" s="677"/>
      <c r="DB12" s="677"/>
      <c r="DC12" s="677"/>
      <c r="DD12" s="646">
        <v>35007</v>
      </c>
      <c r="DE12" s="641"/>
      <c r="DF12" s="641"/>
      <c r="DG12" s="641"/>
      <c r="DH12" s="641"/>
      <c r="DI12" s="641"/>
      <c r="DJ12" s="641"/>
      <c r="DK12" s="641"/>
      <c r="DL12" s="641"/>
      <c r="DM12" s="641"/>
      <c r="DN12" s="641"/>
      <c r="DO12" s="641"/>
      <c r="DP12" s="642"/>
      <c r="DQ12" s="646">
        <v>198350</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139</v>
      </c>
      <c r="S13" s="641"/>
      <c r="T13" s="641"/>
      <c r="U13" s="641"/>
      <c r="V13" s="641"/>
      <c r="W13" s="641"/>
      <c r="X13" s="641"/>
      <c r="Y13" s="642"/>
      <c r="Z13" s="677" t="s">
        <v>139</v>
      </c>
      <c r="AA13" s="677"/>
      <c r="AB13" s="677"/>
      <c r="AC13" s="677"/>
      <c r="AD13" s="678" t="s">
        <v>139</v>
      </c>
      <c r="AE13" s="678"/>
      <c r="AF13" s="678"/>
      <c r="AG13" s="678"/>
      <c r="AH13" s="678"/>
      <c r="AI13" s="678"/>
      <c r="AJ13" s="678"/>
      <c r="AK13" s="678"/>
      <c r="AL13" s="643" t="s">
        <v>139</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319112</v>
      </c>
      <c r="BH13" s="641"/>
      <c r="BI13" s="641"/>
      <c r="BJ13" s="641"/>
      <c r="BK13" s="641"/>
      <c r="BL13" s="641"/>
      <c r="BM13" s="641"/>
      <c r="BN13" s="642"/>
      <c r="BO13" s="677">
        <v>43.8</v>
      </c>
      <c r="BP13" s="677"/>
      <c r="BQ13" s="677"/>
      <c r="BR13" s="677"/>
      <c r="BS13" s="646" t="s">
        <v>139</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1182954</v>
      </c>
      <c r="CS13" s="641"/>
      <c r="CT13" s="641"/>
      <c r="CU13" s="641"/>
      <c r="CV13" s="641"/>
      <c r="CW13" s="641"/>
      <c r="CX13" s="641"/>
      <c r="CY13" s="642"/>
      <c r="CZ13" s="677">
        <v>9</v>
      </c>
      <c r="DA13" s="677"/>
      <c r="DB13" s="677"/>
      <c r="DC13" s="677"/>
      <c r="DD13" s="646">
        <v>761334</v>
      </c>
      <c r="DE13" s="641"/>
      <c r="DF13" s="641"/>
      <c r="DG13" s="641"/>
      <c r="DH13" s="641"/>
      <c r="DI13" s="641"/>
      <c r="DJ13" s="641"/>
      <c r="DK13" s="641"/>
      <c r="DL13" s="641"/>
      <c r="DM13" s="641"/>
      <c r="DN13" s="641"/>
      <c r="DO13" s="641"/>
      <c r="DP13" s="642"/>
      <c r="DQ13" s="646">
        <v>470425</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7350</v>
      </c>
      <c r="S14" s="641"/>
      <c r="T14" s="641"/>
      <c r="U14" s="641"/>
      <c r="V14" s="641"/>
      <c r="W14" s="641"/>
      <c r="X14" s="641"/>
      <c r="Y14" s="642"/>
      <c r="Z14" s="677">
        <v>0.1</v>
      </c>
      <c r="AA14" s="677"/>
      <c r="AB14" s="677"/>
      <c r="AC14" s="677"/>
      <c r="AD14" s="678">
        <v>7350</v>
      </c>
      <c r="AE14" s="678"/>
      <c r="AF14" s="678"/>
      <c r="AG14" s="678"/>
      <c r="AH14" s="678"/>
      <c r="AI14" s="678"/>
      <c r="AJ14" s="678"/>
      <c r="AK14" s="678"/>
      <c r="AL14" s="643">
        <v>0.1</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33482</v>
      </c>
      <c r="BH14" s="641"/>
      <c r="BI14" s="641"/>
      <c r="BJ14" s="641"/>
      <c r="BK14" s="641"/>
      <c r="BL14" s="641"/>
      <c r="BM14" s="641"/>
      <c r="BN14" s="642"/>
      <c r="BO14" s="677">
        <v>4.5999999999999996</v>
      </c>
      <c r="BP14" s="677"/>
      <c r="BQ14" s="677"/>
      <c r="BR14" s="677"/>
      <c r="BS14" s="646" t="s">
        <v>139</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438654</v>
      </c>
      <c r="CS14" s="641"/>
      <c r="CT14" s="641"/>
      <c r="CU14" s="641"/>
      <c r="CV14" s="641"/>
      <c r="CW14" s="641"/>
      <c r="CX14" s="641"/>
      <c r="CY14" s="642"/>
      <c r="CZ14" s="677">
        <v>3.3</v>
      </c>
      <c r="DA14" s="677"/>
      <c r="DB14" s="677"/>
      <c r="DC14" s="677"/>
      <c r="DD14" s="646">
        <v>26754</v>
      </c>
      <c r="DE14" s="641"/>
      <c r="DF14" s="641"/>
      <c r="DG14" s="641"/>
      <c r="DH14" s="641"/>
      <c r="DI14" s="641"/>
      <c r="DJ14" s="641"/>
      <c r="DK14" s="641"/>
      <c r="DL14" s="641"/>
      <c r="DM14" s="641"/>
      <c r="DN14" s="641"/>
      <c r="DO14" s="641"/>
      <c r="DP14" s="642"/>
      <c r="DQ14" s="646">
        <v>371489</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139</v>
      </c>
      <c r="S15" s="641"/>
      <c r="T15" s="641"/>
      <c r="U15" s="641"/>
      <c r="V15" s="641"/>
      <c r="W15" s="641"/>
      <c r="X15" s="641"/>
      <c r="Y15" s="642"/>
      <c r="Z15" s="677" t="s">
        <v>139</v>
      </c>
      <c r="AA15" s="677"/>
      <c r="AB15" s="677"/>
      <c r="AC15" s="677"/>
      <c r="AD15" s="678" t="s">
        <v>139</v>
      </c>
      <c r="AE15" s="678"/>
      <c r="AF15" s="678"/>
      <c r="AG15" s="678"/>
      <c r="AH15" s="678"/>
      <c r="AI15" s="678"/>
      <c r="AJ15" s="678"/>
      <c r="AK15" s="678"/>
      <c r="AL15" s="643" t="s">
        <v>139</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61516</v>
      </c>
      <c r="BH15" s="641"/>
      <c r="BI15" s="641"/>
      <c r="BJ15" s="641"/>
      <c r="BK15" s="641"/>
      <c r="BL15" s="641"/>
      <c r="BM15" s="641"/>
      <c r="BN15" s="642"/>
      <c r="BO15" s="677">
        <v>8.4</v>
      </c>
      <c r="BP15" s="677"/>
      <c r="BQ15" s="677"/>
      <c r="BR15" s="677"/>
      <c r="BS15" s="646" t="s">
        <v>139</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919649</v>
      </c>
      <c r="CS15" s="641"/>
      <c r="CT15" s="641"/>
      <c r="CU15" s="641"/>
      <c r="CV15" s="641"/>
      <c r="CW15" s="641"/>
      <c r="CX15" s="641"/>
      <c r="CY15" s="642"/>
      <c r="CZ15" s="677">
        <v>7</v>
      </c>
      <c r="DA15" s="677"/>
      <c r="DB15" s="677"/>
      <c r="DC15" s="677"/>
      <c r="DD15" s="646">
        <v>188462</v>
      </c>
      <c r="DE15" s="641"/>
      <c r="DF15" s="641"/>
      <c r="DG15" s="641"/>
      <c r="DH15" s="641"/>
      <c r="DI15" s="641"/>
      <c r="DJ15" s="641"/>
      <c r="DK15" s="641"/>
      <c r="DL15" s="641"/>
      <c r="DM15" s="641"/>
      <c r="DN15" s="641"/>
      <c r="DO15" s="641"/>
      <c r="DP15" s="642"/>
      <c r="DQ15" s="646">
        <v>669073</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1805</v>
      </c>
      <c r="S16" s="641"/>
      <c r="T16" s="641"/>
      <c r="U16" s="641"/>
      <c r="V16" s="641"/>
      <c r="W16" s="641"/>
      <c r="X16" s="641"/>
      <c r="Y16" s="642"/>
      <c r="Z16" s="677">
        <v>0</v>
      </c>
      <c r="AA16" s="677"/>
      <c r="AB16" s="677"/>
      <c r="AC16" s="677"/>
      <c r="AD16" s="678">
        <v>1805</v>
      </c>
      <c r="AE16" s="678"/>
      <c r="AF16" s="678"/>
      <c r="AG16" s="678"/>
      <c r="AH16" s="678"/>
      <c r="AI16" s="678"/>
      <c r="AJ16" s="678"/>
      <c r="AK16" s="678"/>
      <c r="AL16" s="643">
        <v>0</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139</v>
      </c>
      <c r="BH16" s="641"/>
      <c r="BI16" s="641"/>
      <c r="BJ16" s="641"/>
      <c r="BK16" s="641"/>
      <c r="BL16" s="641"/>
      <c r="BM16" s="641"/>
      <c r="BN16" s="642"/>
      <c r="BO16" s="677" t="s">
        <v>139</v>
      </c>
      <c r="BP16" s="677"/>
      <c r="BQ16" s="677"/>
      <c r="BR16" s="677"/>
      <c r="BS16" s="646" t="s">
        <v>139</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2268259</v>
      </c>
      <c r="CS16" s="641"/>
      <c r="CT16" s="641"/>
      <c r="CU16" s="641"/>
      <c r="CV16" s="641"/>
      <c r="CW16" s="641"/>
      <c r="CX16" s="641"/>
      <c r="CY16" s="642"/>
      <c r="CZ16" s="677">
        <v>17.3</v>
      </c>
      <c r="DA16" s="677"/>
      <c r="DB16" s="677"/>
      <c r="DC16" s="677"/>
      <c r="DD16" s="646" t="s">
        <v>139</v>
      </c>
      <c r="DE16" s="641"/>
      <c r="DF16" s="641"/>
      <c r="DG16" s="641"/>
      <c r="DH16" s="641"/>
      <c r="DI16" s="641"/>
      <c r="DJ16" s="641"/>
      <c r="DK16" s="641"/>
      <c r="DL16" s="641"/>
      <c r="DM16" s="641"/>
      <c r="DN16" s="641"/>
      <c r="DO16" s="641"/>
      <c r="DP16" s="642"/>
      <c r="DQ16" s="646">
        <v>207812</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18572</v>
      </c>
      <c r="S17" s="641"/>
      <c r="T17" s="641"/>
      <c r="U17" s="641"/>
      <c r="V17" s="641"/>
      <c r="W17" s="641"/>
      <c r="X17" s="641"/>
      <c r="Y17" s="642"/>
      <c r="Z17" s="677">
        <v>0.1</v>
      </c>
      <c r="AA17" s="677"/>
      <c r="AB17" s="677"/>
      <c r="AC17" s="677"/>
      <c r="AD17" s="678">
        <v>18572</v>
      </c>
      <c r="AE17" s="678"/>
      <c r="AF17" s="678"/>
      <c r="AG17" s="678"/>
      <c r="AH17" s="678"/>
      <c r="AI17" s="678"/>
      <c r="AJ17" s="678"/>
      <c r="AK17" s="678"/>
      <c r="AL17" s="643">
        <v>0.3</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139</v>
      </c>
      <c r="BH17" s="641"/>
      <c r="BI17" s="641"/>
      <c r="BJ17" s="641"/>
      <c r="BK17" s="641"/>
      <c r="BL17" s="641"/>
      <c r="BM17" s="641"/>
      <c r="BN17" s="642"/>
      <c r="BO17" s="677" t="s">
        <v>139</v>
      </c>
      <c r="BP17" s="677"/>
      <c r="BQ17" s="677"/>
      <c r="BR17" s="677"/>
      <c r="BS17" s="646" t="s">
        <v>139</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1817637</v>
      </c>
      <c r="CS17" s="641"/>
      <c r="CT17" s="641"/>
      <c r="CU17" s="641"/>
      <c r="CV17" s="641"/>
      <c r="CW17" s="641"/>
      <c r="CX17" s="641"/>
      <c r="CY17" s="642"/>
      <c r="CZ17" s="677">
        <v>13.8</v>
      </c>
      <c r="DA17" s="677"/>
      <c r="DB17" s="677"/>
      <c r="DC17" s="677"/>
      <c r="DD17" s="646" t="s">
        <v>139</v>
      </c>
      <c r="DE17" s="641"/>
      <c r="DF17" s="641"/>
      <c r="DG17" s="641"/>
      <c r="DH17" s="641"/>
      <c r="DI17" s="641"/>
      <c r="DJ17" s="641"/>
      <c r="DK17" s="641"/>
      <c r="DL17" s="641"/>
      <c r="DM17" s="641"/>
      <c r="DN17" s="641"/>
      <c r="DO17" s="641"/>
      <c r="DP17" s="642"/>
      <c r="DQ17" s="646">
        <v>1811502</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2407</v>
      </c>
      <c r="S18" s="641"/>
      <c r="T18" s="641"/>
      <c r="U18" s="641"/>
      <c r="V18" s="641"/>
      <c r="W18" s="641"/>
      <c r="X18" s="641"/>
      <c r="Y18" s="642"/>
      <c r="Z18" s="677">
        <v>0</v>
      </c>
      <c r="AA18" s="677"/>
      <c r="AB18" s="677"/>
      <c r="AC18" s="677"/>
      <c r="AD18" s="678">
        <v>2407</v>
      </c>
      <c r="AE18" s="678"/>
      <c r="AF18" s="678"/>
      <c r="AG18" s="678"/>
      <c r="AH18" s="678"/>
      <c r="AI18" s="678"/>
      <c r="AJ18" s="678"/>
      <c r="AK18" s="678"/>
      <c r="AL18" s="643">
        <v>0</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139</v>
      </c>
      <c r="BH18" s="641"/>
      <c r="BI18" s="641"/>
      <c r="BJ18" s="641"/>
      <c r="BK18" s="641"/>
      <c r="BL18" s="641"/>
      <c r="BM18" s="641"/>
      <c r="BN18" s="642"/>
      <c r="BO18" s="677" t="s">
        <v>139</v>
      </c>
      <c r="BP18" s="677"/>
      <c r="BQ18" s="677"/>
      <c r="BR18" s="677"/>
      <c r="BS18" s="646" t="s">
        <v>139</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139</v>
      </c>
      <c r="CS18" s="641"/>
      <c r="CT18" s="641"/>
      <c r="CU18" s="641"/>
      <c r="CV18" s="641"/>
      <c r="CW18" s="641"/>
      <c r="CX18" s="641"/>
      <c r="CY18" s="642"/>
      <c r="CZ18" s="677" t="s">
        <v>139</v>
      </c>
      <c r="DA18" s="677"/>
      <c r="DB18" s="677"/>
      <c r="DC18" s="677"/>
      <c r="DD18" s="646" t="s">
        <v>139</v>
      </c>
      <c r="DE18" s="641"/>
      <c r="DF18" s="641"/>
      <c r="DG18" s="641"/>
      <c r="DH18" s="641"/>
      <c r="DI18" s="641"/>
      <c r="DJ18" s="641"/>
      <c r="DK18" s="641"/>
      <c r="DL18" s="641"/>
      <c r="DM18" s="641"/>
      <c r="DN18" s="641"/>
      <c r="DO18" s="641"/>
      <c r="DP18" s="642"/>
      <c r="DQ18" s="646" t="s">
        <v>138</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941</v>
      </c>
      <c r="S19" s="641"/>
      <c r="T19" s="641"/>
      <c r="U19" s="641"/>
      <c r="V19" s="641"/>
      <c r="W19" s="641"/>
      <c r="X19" s="641"/>
      <c r="Y19" s="642"/>
      <c r="Z19" s="677">
        <v>0</v>
      </c>
      <c r="AA19" s="677"/>
      <c r="AB19" s="677"/>
      <c r="AC19" s="677"/>
      <c r="AD19" s="678">
        <v>941</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t="s">
        <v>139</v>
      </c>
      <c r="BH19" s="641"/>
      <c r="BI19" s="641"/>
      <c r="BJ19" s="641"/>
      <c r="BK19" s="641"/>
      <c r="BL19" s="641"/>
      <c r="BM19" s="641"/>
      <c r="BN19" s="642"/>
      <c r="BO19" s="677" t="s">
        <v>139</v>
      </c>
      <c r="BP19" s="677"/>
      <c r="BQ19" s="677"/>
      <c r="BR19" s="677"/>
      <c r="BS19" s="646" t="s">
        <v>139</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139</v>
      </c>
      <c r="CS19" s="641"/>
      <c r="CT19" s="641"/>
      <c r="CU19" s="641"/>
      <c r="CV19" s="641"/>
      <c r="CW19" s="641"/>
      <c r="CX19" s="641"/>
      <c r="CY19" s="642"/>
      <c r="CZ19" s="677" t="s">
        <v>139</v>
      </c>
      <c r="DA19" s="677"/>
      <c r="DB19" s="677"/>
      <c r="DC19" s="677"/>
      <c r="DD19" s="646" t="s">
        <v>139</v>
      </c>
      <c r="DE19" s="641"/>
      <c r="DF19" s="641"/>
      <c r="DG19" s="641"/>
      <c r="DH19" s="641"/>
      <c r="DI19" s="641"/>
      <c r="DJ19" s="641"/>
      <c r="DK19" s="641"/>
      <c r="DL19" s="641"/>
      <c r="DM19" s="641"/>
      <c r="DN19" s="641"/>
      <c r="DO19" s="641"/>
      <c r="DP19" s="642"/>
      <c r="DQ19" s="646" t="s">
        <v>139</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237</v>
      </c>
      <c r="S20" s="641"/>
      <c r="T20" s="641"/>
      <c r="U20" s="641"/>
      <c r="V20" s="641"/>
      <c r="W20" s="641"/>
      <c r="X20" s="641"/>
      <c r="Y20" s="642"/>
      <c r="Z20" s="677">
        <v>0</v>
      </c>
      <c r="AA20" s="677"/>
      <c r="AB20" s="677"/>
      <c r="AC20" s="677"/>
      <c r="AD20" s="678">
        <v>237</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t="s">
        <v>138</v>
      </c>
      <c r="BH20" s="641"/>
      <c r="BI20" s="641"/>
      <c r="BJ20" s="641"/>
      <c r="BK20" s="641"/>
      <c r="BL20" s="641"/>
      <c r="BM20" s="641"/>
      <c r="BN20" s="642"/>
      <c r="BO20" s="677" t="s">
        <v>139</v>
      </c>
      <c r="BP20" s="677"/>
      <c r="BQ20" s="677"/>
      <c r="BR20" s="677"/>
      <c r="BS20" s="646" t="s">
        <v>139</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13145109</v>
      </c>
      <c r="CS20" s="641"/>
      <c r="CT20" s="641"/>
      <c r="CU20" s="641"/>
      <c r="CV20" s="641"/>
      <c r="CW20" s="641"/>
      <c r="CX20" s="641"/>
      <c r="CY20" s="642"/>
      <c r="CZ20" s="677">
        <v>100</v>
      </c>
      <c r="DA20" s="677"/>
      <c r="DB20" s="677"/>
      <c r="DC20" s="677"/>
      <c r="DD20" s="646">
        <v>2019090</v>
      </c>
      <c r="DE20" s="641"/>
      <c r="DF20" s="641"/>
      <c r="DG20" s="641"/>
      <c r="DH20" s="641"/>
      <c r="DI20" s="641"/>
      <c r="DJ20" s="641"/>
      <c r="DK20" s="641"/>
      <c r="DL20" s="641"/>
      <c r="DM20" s="641"/>
      <c r="DN20" s="641"/>
      <c r="DO20" s="641"/>
      <c r="DP20" s="642"/>
      <c r="DQ20" s="646">
        <v>8327493</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14987</v>
      </c>
      <c r="S21" s="641"/>
      <c r="T21" s="641"/>
      <c r="U21" s="641"/>
      <c r="V21" s="641"/>
      <c r="W21" s="641"/>
      <c r="X21" s="641"/>
      <c r="Y21" s="642"/>
      <c r="Z21" s="677">
        <v>0.1</v>
      </c>
      <c r="AA21" s="677"/>
      <c r="AB21" s="677"/>
      <c r="AC21" s="677"/>
      <c r="AD21" s="678">
        <v>14987</v>
      </c>
      <c r="AE21" s="678"/>
      <c r="AF21" s="678"/>
      <c r="AG21" s="678"/>
      <c r="AH21" s="678"/>
      <c r="AI21" s="678"/>
      <c r="AJ21" s="678"/>
      <c r="AK21" s="678"/>
      <c r="AL21" s="643">
        <v>0.3</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t="s">
        <v>139</v>
      </c>
      <c r="BH21" s="641"/>
      <c r="BI21" s="641"/>
      <c r="BJ21" s="641"/>
      <c r="BK21" s="641"/>
      <c r="BL21" s="641"/>
      <c r="BM21" s="641"/>
      <c r="BN21" s="642"/>
      <c r="BO21" s="677" t="s">
        <v>139</v>
      </c>
      <c r="BP21" s="677"/>
      <c r="BQ21" s="677"/>
      <c r="BR21" s="677"/>
      <c r="BS21" s="646" t="s">
        <v>139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5520409</v>
      </c>
      <c r="S22" s="641"/>
      <c r="T22" s="641"/>
      <c r="U22" s="641"/>
      <c r="V22" s="641"/>
      <c r="W22" s="641"/>
      <c r="X22" s="641"/>
      <c r="Y22" s="642"/>
      <c r="Z22" s="677">
        <v>39.4</v>
      </c>
      <c r="AA22" s="677"/>
      <c r="AB22" s="677"/>
      <c r="AC22" s="677"/>
      <c r="AD22" s="678">
        <v>4612466</v>
      </c>
      <c r="AE22" s="678"/>
      <c r="AF22" s="678"/>
      <c r="AG22" s="678"/>
      <c r="AH22" s="678"/>
      <c r="AI22" s="678"/>
      <c r="AJ22" s="678"/>
      <c r="AK22" s="678"/>
      <c r="AL22" s="643">
        <v>80.900000000000006</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139</v>
      </c>
      <c r="BH22" s="641"/>
      <c r="BI22" s="641"/>
      <c r="BJ22" s="641"/>
      <c r="BK22" s="641"/>
      <c r="BL22" s="641"/>
      <c r="BM22" s="641"/>
      <c r="BN22" s="642"/>
      <c r="BO22" s="677" t="s">
        <v>139</v>
      </c>
      <c r="BP22" s="677"/>
      <c r="BQ22" s="677"/>
      <c r="BR22" s="677"/>
      <c r="BS22" s="646" t="s">
        <v>138</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4612466</v>
      </c>
      <c r="S23" s="641"/>
      <c r="T23" s="641"/>
      <c r="U23" s="641"/>
      <c r="V23" s="641"/>
      <c r="W23" s="641"/>
      <c r="X23" s="641"/>
      <c r="Y23" s="642"/>
      <c r="Z23" s="677">
        <v>32.9</v>
      </c>
      <c r="AA23" s="677"/>
      <c r="AB23" s="677"/>
      <c r="AC23" s="677"/>
      <c r="AD23" s="678">
        <v>4612466</v>
      </c>
      <c r="AE23" s="678"/>
      <c r="AF23" s="678"/>
      <c r="AG23" s="678"/>
      <c r="AH23" s="678"/>
      <c r="AI23" s="678"/>
      <c r="AJ23" s="678"/>
      <c r="AK23" s="678"/>
      <c r="AL23" s="643">
        <v>80.900000000000006</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t="s">
        <v>139</v>
      </c>
      <c r="BH23" s="641"/>
      <c r="BI23" s="641"/>
      <c r="BJ23" s="641"/>
      <c r="BK23" s="641"/>
      <c r="BL23" s="641"/>
      <c r="BM23" s="641"/>
      <c r="BN23" s="642"/>
      <c r="BO23" s="677" t="s">
        <v>139</v>
      </c>
      <c r="BP23" s="677"/>
      <c r="BQ23" s="677"/>
      <c r="BR23" s="677"/>
      <c r="BS23" s="646" t="s">
        <v>139</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783573</v>
      </c>
      <c r="S24" s="641"/>
      <c r="T24" s="641"/>
      <c r="U24" s="641"/>
      <c r="V24" s="641"/>
      <c r="W24" s="641"/>
      <c r="X24" s="641"/>
      <c r="Y24" s="642"/>
      <c r="Z24" s="677">
        <v>5.6</v>
      </c>
      <c r="AA24" s="677"/>
      <c r="AB24" s="677"/>
      <c r="AC24" s="677"/>
      <c r="AD24" s="678" t="s">
        <v>139</v>
      </c>
      <c r="AE24" s="678"/>
      <c r="AF24" s="678"/>
      <c r="AG24" s="678"/>
      <c r="AH24" s="678"/>
      <c r="AI24" s="678"/>
      <c r="AJ24" s="678"/>
      <c r="AK24" s="678"/>
      <c r="AL24" s="643" t="s">
        <v>139</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139</v>
      </c>
      <c r="BH24" s="641"/>
      <c r="BI24" s="641"/>
      <c r="BJ24" s="641"/>
      <c r="BK24" s="641"/>
      <c r="BL24" s="641"/>
      <c r="BM24" s="641"/>
      <c r="BN24" s="642"/>
      <c r="BO24" s="677" t="s">
        <v>139</v>
      </c>
      <c r="BP24" s="677"/>
      <c r="BQ24" s="677"/>
      <c r="BR24" s="677"/>
      <c r="BS24" s="646" t="s">
        <v>139</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3726573</v>
      </c>
      <c r="CS24" s="696"/>
      <c r="CT24" s="696"/>
      <c r="CU24" s="696"/>
      <c r="CV24" s="696"/>
      <c r="CW24" s="696"/>
      <c r="CX24" s="696"/>
      <c r="CY24" s="739"/>
      <c r="CZ24" s="740">
        <v>28.3</v>
      </c>
      <c r="DA24" s="711"/>
      <c r="DB24" s="711"/>
      <c r="DC24" s="743"/>
      <c r="DD24" s="738">
        <v>3281776</v>
      </c>
      <c r="DE24" s="696"/>
      <c r="DF24" s="696"/>
      <c r="DG24" s="696"/>
      <c r="DH24" s="696"/>
      <c r="DI24" s="696"/>
      <c r="DJ24" s="696"/>
      <c r="DK24" s="739"/>
      <c r="DL24" s="738">
        <v>3201729</v>
      </c>
      <c r="DM24" s="696"/>
      <c r="DN24" s="696"/>
      <c r="DO24" s="696"/>
      <c r="DP24" s="696"/>
      <c r="DQ24" s="696"/>
      <c r="DR24" s="696"/>
      <c r="DS24" s="696"/>
      <c r="DT24" s="696"/>
      <c r="DU24" s="696"/>
      <c r="DV24" s="739"/>
      <c r="DW24" s="740">
        <v>54.6</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v>124370</v>
      </c>
      <c r="S25" s="641"/>
      <c r="T25" s="641"/>
      <c r="U25" s="641"/>
      <c r="V25" s="641"/>
      <c r="W25" s="641"/>
      <c r="X25" s="641"/>
      <c r="Y25" s="642"/>
      <c r="Z25" s="677">
        <v>0.9</v>
      </c>
      <c r="AA25" s="677"/>
      <c r="AB25" s="677"/>
      <c r="AC25" s="677"/>
      <c r="AD25" s="678" t="s">
        <v>139</v>
      </c>
      <c r="AE25" s="678"/>
      <c r="AF25" s="678"/>
      <c r="AG25" s="678"/>
      <c r="AH25" s="678"/>
      <c r="AI25" s="678"/>
      <c r="AJ25" s="678"/>
      <c r="AK25" s="678"/>
      <c r="AL25" s="643" t="s">
        <v>139</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139</v>
      </c>
      <c r="BH25" s="641"/>
      <c r="BI25" s="641"/>
      <c r="BJ25" s="641"/>
      <c r="BK25" s="641"/>
      <c r="BL25" s="641"/>
      <c r="BM25" s="641"/>
      <c r="BN25" s="642"/>
      <c r="BO25" s="677" t="s">
        <v>139</v>
      </c>
      <c r="BP25" s="677"/>
      <c r="BQ25" s="677"/>
      <c r="BR25" s="677"/>
      <c r="BS25" s="646" t="s">
        <v>139</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1299757</v>
      </c>
      <c r="CS25" s="659"/>
      <c r="CT25" s="659"/>
      <c r="CU25" s="659"/>
      <c r="CV25" s="659"/>
      <c r="CW25" s="659"/>
      <c r="CX25" s="659"/>
      <c r="CY25" s="660"/>
      <c r="CZ25" s="643">
        <v>9.9</v>
      </c>
      <c r="DA25" s="661"/>
      <c r="DB25" s="661"/>
      <c r="DC25" s="662"/>
      <c r="DD25" s="646">
        <v>1230539</v>
      </c>
      <c r="DE25" s="659"/>
      <c r="DF25" s="659"/>
      <c r="DG25" s="659"/>
      <c r="DH25" s="659"/>
      <c r="DI25" s="659"/>
      <c r="DJ25" s="659"/>
      <c r="DK25" s="660"/>
      <c r="DL25" s="646">
        <v>1224516</v>
      </c>
      <c r="DM25" s="659"/>
      <c r="DN25" s="659"/>
      <c r="DO25" s="659"/>
      <c r="DP25" s="659"/>
      <c r="DQ25" s="659"/>
      <c r="DR25" s="659"/>
      <c r="DS25" s="659"/>
      <c r="DT25" s="659"/>
      <c r="DU25" s="659"/>
      <c r="DV25" s="660"/>
      <c r="DW25" s="643">
        <v>20.9</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6545282</v>
      </c>
      <c r="S26" s="641"/>
      <c r="T26" s="641"/>
      <c r="U26" s="641"/>
      <c r="V26" s="641"/>
      <c r="W26" s="641"/>
      <c r="X26" s="641"/>
      <c r="Y26" s="642"/>
      <c r="Z26" s="677">
        <v>46.7</v>
      </c>
      <c r="AA26" s="677"/>
      <c r="AB26" s="677"/>
      <c r="AC26" s="677"/>
      <c r="AD26" s="678">
        <v>5637339</v>
      </c>
      <c r="AE26" s="678"/>
      <c r="AF26" s="678"/>
      <c r="AG26" s="678"/>
      <c r="AH26" s="678"/>
      <c r="AI26" s="678"/>
      <c r="AJ26" s="678"/>
      <c r="AK26" s="678"/>
      <c r="AL26" s="643">
        <v>98.9</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139</v>
      </c>
      <c r="BH26" s="641"/>
      <c r="BI26" s="641"/>
      <c r="BJ26" s="641"/>
      <c r="BK26" s="641"/>
      <c r="BL26" s="641"/>
      <c r="BM26" s="641"/>
      <c r="BN26" s="642"/>
      <c r="BO26" s="677" t="s">
        <v>139</v>
      </c>
      <c r="BP26" s="677"/>
      <c r="BQ26" s="677"/>
      <c r="BR26" s="677"/>
      <c r="BS26" s="646" t="s">
        <v>139</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842354</v>
      </c>
      <c r="CS26" s="641"/>
      <c r="CT26" s="641"/>
      <c r="CU26" s="641"/>
      <c r="CV26" s="641"/>
      <c r="CW26" s="641"/>
      <c r="CX26" s="641"/>
      <c r="CY26" s="642"/>
      <c r="CZ26" s="643">
        <v>6.4</v>
      </c>
      <c r="DA26" s="661"/>
      <c r="DB26" s="661"/>
      <c r="DC26" s="662"/>
      <c r="DD26" s="646">
        <v>842354</v>
      </c>
      <c r="DE26" s="641"/>
      <c r="DF26" s="641"/>
      <c r="DG26" s="641"/>
      <c r="DH26" s="641"/>
      <c r="DI26" s="641"/>
      <c r="DJ26" s="641"/>
      <c r="DK26" s="642"/>
      <c r="DL26" s="646" t="s">
        <v>139</v>
      </c>
      <c r="DM26" s="641"/>
      <c r="DN26" s="641"/>
      <c r="DO26" s="641"/>
      <c r="DP26" s="641"/>
      <c r="DQ26" s="641"/>
      <c r="DR26" s="641"/>
      <c r="DS26" s="641"/>
      <c r="DT26" s="641"/>
      <c r="DU26" s="641"/>
      <c r="DV26" s="642"/>
      <c r="DW26" s="643" t="s">
        <v>138</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950</v>
      </c>
      <c r="S27" s="641"/>
      <c r="T27" s="641"/>
      <c r="U27" s="641"/>
      <c r="V27" s="641"/>
      <c r="W27" s="641"/>
      <c r="X27" s="641"/>
      <c r="Y27" s="642"/>
      <c r="Z27" s="677">
        <v>0</v>
      </c>
      <c r="AA27" s="677"/>
      <c r="AB27" s="677"/>
      <c r="AC27" s="677"/>
      <c r="AD27" s="678">
        <v>950</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729036</v>
      </c>
      <c r="BH27" s="641"/>
      <c r="BI27" s="641"/>
      <c r="BJ27" s="641"/>
      <c r="BK27" s="641"/>
      <c r="BL27" s="641"/>
      <c r="BM27" s="641"/>
      <c r="BN27" s="642"/>
      <c r="BO27" s="677">
        <v>100</v>
      </c>
      <c r="BP27" s="677"/>
      <c r="BQ27" s="677"/>
      <c r="BR27" s="677"/>
      <c r="BS27" s="646" t="s">
        <v>139</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609179</v>
      </c>
      <c r="CS27" s="659"/>
      <c r="CT27" s="659"/>
      <c r="CU27" s="659"/>
      <c r="CV27" s="659"/>
      <c r="CW27" s="659"/>
      <c r="CX27" s="659"/>
      <c r="CY27" s="660"/>
      <c r="CZ27" s="643">
        <v>4.5999999999999996</v>
      </c>
      <c r="DA27" s="661"/>
      <c r="DB27" s="661"/>
      <c r="DC27" s="662"/>
      <c r="DD27" s="646">
        <v>239735</v>
      </c>
      <c r="DE27" s="659"/>
      <c r="DF27" s="659"/>
      <c r="DG27" s="659"/>
      <c r="DH27" s="659"/>
      <c r="DI27" s="659"/>
      <c r="DJ27" s="659"/>
      <c r="DK27" s="660"/>
      <c r="DL27" s="646">
        <v>165714</v>
      </c>
      <c r="DM27" s="659"/>
      <c r="DN27" s="659"/>
      <c r="DO27" s="659"/>
      <c r="DP27" s="659"/>
      <c r="DQ27" s="659"/>
      <c r="DR27" s="659"/>
      <c r="DS27" s="659"/>
      <c r="DT27" s="659"/>
      <c r="DU27" s="659"/>
      <c r="DV27" s="660"/>
      <c r="DW27" s="643">
        <v>2.8</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2384</v>
      </c>
      <c r="S28" s="641"/>
      <c r="T28" s="641"/>
      <c r="U28" s="641"/>
      <c r="V28" s="641"/>
      <c r="W28" s="641"/>
      <c r="X28" s="641"/>
      <c r="Y28" s="642"/>
      <c r="Z28" s="677">
        <v>0</v>
      </c>
      <c r="AA28" s="677"/>
      <c r="AB28" s="677"/>
      <c r="AC28" s="677"/>
      <c r="AD28" s="678">
        <v>1005</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1817637</v>
      </c>
      <c r="CS28" s="641"/>
      <c r="CT28" s="641"/>
      <c r="CU28" s="641"/>
      <c r="CV28" s="641"/>
      <c r="CW28" s="641"/>
      <c r="CX28" s="641"/>
      <c r="CY28" s="642"/>
      <c r="CZ28" s="643">
        <v>13.8</v>
      </c>
      <c r="DA28" s="661"/>
      <c r="DB28" s="661"/>
      <c r="DC28" s="662"/>
      <c r="DD28" s="646">
        <v>1811502</v>
      </c>
      <c r="DE28" s="641"/>
      <c r="DF28" s="641"/>
      <c r="DG28" s="641"/>
      <c r="DH28" s="641"/>
      <c r="DI28" s="641"/>
      <c r="DJ28" s="641"/>
      <c r="DK28" s="642"/>
      <c r="DL28" s="646">
        <v>1811499</v>
      </c>
      <c r="DM28" s="641"/>
      <c r="DN28" s="641"/>
      <c r="DO28" s="641"/>
      <c r="DP28" s="641"/>
      <c r="DQ28" s="641"/>
      <c r="DR28" s="641"/>
      <c r="DS28" s="641"/>
      <c r="DT28" s="641"/>
      <c r="DU28" s="641"/>
      <c r="DV28" s="642"/>
      <c r="DW28" s="643">
        <v>30.9</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93104</v>
      </c>
      <c r="S29" s="641"/>
      <c r="T29" s="641"/>
      <c r="U29" s="641"/>
      <c r="V29" s="641"/>
      <c r="W29" s="641"/>
      <c r="X29" s="641"/>
      <c r="Y29" s="642"/>
      <c r="Z29" s="677">
        <v>0.7</v>
      </c>
      <c r="AA29" s="677"/>
      <c r="AB29" s="677"/>
      <c r="AC29" s="677"/>
      <c r="AD29" s="678">
        <v>42480</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69</v>
      </c>
      <c r="CG29" s="674"/>
      <c r="CH29" s="674"/>
      <c r="CI29" s="674"/>
      <c r="CJ29" s="674"/>
      <c r="CK29" s="674"/>
      <c r="CL29" s="674"/>
      <c r="CM29" s="674"/>
      <c r="CN29" s="674"/>
      <c r="CO29" s="674"/>
      <c r="CP29" s="674"/>
      <c r="CQ29" s="675"/>
      <c r="CR29" s="640">
        <v>1817637</v>
      </c>
      <c r="CS29" s="659"/>
      <c r="CT29" s="659"/>
      <c r="CU29" s="659"/>
      <c r="CV29" s="659"/>
      <c r="CW29" s="659"/>
      <c r="CX29" s="659"/>
      <c r="CY29" s="660"/>
      <c r="CZ29" s="643">
        <v>13.8</v>
      </c>
      <c r="DA29" s="661"/>
      <c r="DB29" s="661"/>
      <c r="DC29" s="662"/>
      <c r="DD29" s="646">
        <v>1811502</v>
      </c>
      <c r="DE29" s="659"/>
      <c r="DF29" s="659"/>
      <c r="DG29" s="659"/>
      <c r="DH29" s="659"/>
      <c r="DI29" s="659"/>
      <c r="DJ29" s="659"/>
      <c r="DK29" s="660"/>
      <c r="DL29" s="646">
        <v>1811499</v>
      </c>
      <c r="DM29" s="659"/>
      <c r="DN29" s="659"/>
      <c r="DO29" s="659"/>
      <c r="DP29" s="659"/>
      <c r="DQ29" s="659"/>
      <c r="DR29" s="659"/>
      <c r="DS29" s="659"/>
      <c r="DT29" s="659"/>
      <c r="DU29" s="659"/>
      <c r="DV29" s="660"/>
      <c r="DW29" s="643">
        <v>30.9</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6859</v>
      </c>
      <c r="S30" s="641"/>
      <c r="T30" s="641"/>
      <c r="U30" s="641"/>
      <c r="V30" s="641"/>
      <c r="W30" s="641"/>
      <c r="X30" s="641"/>
      <c r="Y30" s="642"/>
      <c r="Z30" s="677">
        <v>0</v>
      </c>
      <c r="AA30" s="677"/>
      <c r="AB30" s="677"/>
      <c r="AC30" s="677"/>
      <c r="AD30" s="678" t="s">
        <v>139</v>
      </c>
      <c r="AE30" s="678"/>
      <c r="AF30" s="678"/>
      <c r="AG30" s="678"/>
      <c r="AH30" s="678"/>
      <c r="AI30" s="678"/>
      <c r="AJ30" s="678"/>
      <c r="AK30" s="678"/>
      <c r="AL30" s="643" t="s">
        <v>138</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1805613</v>
      </c>
      <c r="CS30" s="641"/>
      <c r="CT30" s="641"/>
      <c r="CU30" s="641"/>
      <c r="CV30" s="641"/>
      <c r="CW30" s="641"/>
      <c r="CX30" s="641"/>
      <c r="CY30" s="642"/>
      <c r="CZ30" s="643">
        <v>13.7</v>
      </c>
      <c r="DA30" s="661"/>
      <c r="DB30" s="661"/>
      <c r="DC30" s="662"/>
      <c r="DD30" s="646">
        <v>1799484</v>
      </c>
      <c r="DE30" s="641"/>
      <c r="DF30" s="641"/>
      <c r="DG30" s="641"/>
      <c r="DH30" s="641"/>
      <c r="DI30" s="641"/>
      <c r="DJ30" s="641"/>
      <c r="DK30" s="642"/>
      <c r="DL30" s="646">
        <v>1799481</v>
      </c>
      <c r="DM30" s="641"/>
      <c r="DN30" s="641"/>
      <c r="DO30" s="641"/>
      <c r="DP30" s="641"/>
      <c r="DQ30" s="641"/>
      <c r="DR30" s="641"/>
      <c r="DS30" s="641"/>
      <c r="DT30" s="641"/>
      <c r="DU30" s="641"/>
      <c r="DV30" s="642"/>
      <c r="DW30" s="643">
        <v>30.7</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1971748</v>
      </c>
      <c r="S31" s="641"/>
      <c r="T31" s="641"/>
      <c r="U31" s="641"/>
      <c r="V31" s="641"/>
      <c r="W31" s="641"/>
      <c r="X31" s="641"/>
      <c r="Y31" s="642"/>
      <c r="Z31" s="677">
        <v>14.1</v>
      </c>
      <c r="AA31" s="677"/>
      <c r="AB31" s="677"/>
      <c r="AC31" s="677"/>
      <c r="AD31" s="678" t="s">
        <v>139</v>
      </c>
      <c r="AE31" s="678"/>
      <c r="AF31" s="678"/>
      <c r="AG31" s="678"/>
      <c r="AH31" s="678"/>
      <c r="AI31" s="678"/>
      <c r="AJ31" s="678"/>
      <c r="AK31" s="678"/>
      <c r="AL31" s="643" t="s">
        <v>139</v>
      </c>
      <c r="AM31" s="644"/>
      <c r="AN31" s="644"/>
      <c r="AO31" s="679"/>
      <c r="AP31" s="716" t="s">
        <v>312</v>
      </c>
      <c r="AQ31" s="717"/>
      <c r="AR31" s="717"/>
      <c r="AS31" s="717"/>
      <c r="AT31" s="722" t="s">
        <v>313</v>
      </c>
      <c r="AU31" s="231"/>
      <c r="AV31" s="231"/>
      <c r="AW31" s="231"/>
      <c r="AX31" s="706" t="s">
        <v>188</v>
      </c>
      <c r="AY31" s="707"/>
      <c r="AZ31" s="707"/>
      <c r="BA31" s="707"/>
      <c r="BB31" s="707"/>
      <c r="BC31" s="707"/>
      <c r="BD31" s="707"/>
      <c r="BE31" s="707"/>
      <c r="BF31" s="708"/>
      <c r="BG31" s="709">
        <v>99.4</v>
      </c>
      <c r="BH31" s="710"/>
      <c r="BI31" s="710"/>
      <c r="BJ31" s="710"/>
      <c r="BK31" s="710"/>
      <c r="BL31" s="710"/>
      <c r="BM31" s="711">
        <v>98</v>
      </c>
      <c r="BN31" s="710"/>
      <c r="BO31" s="710"/>
      <c r="BP31" s="710"/>
      <c r="BQ31" s="712"/>
      <c r="BR31" s="709">
        <v>99.5</v>
      </c>
      <c r="BS31" s="710"/>
      <c r="BT31" s="710"/>
      <c r="BU31" s="710"/>
      <c r="BV31" s="710"/>
      <c r="BW31" s="710"/>
      <c r="BX31" s="711">
        <v>97.9</v>
      </c>
      <c r="BY31" s="710"/>
      <c r="BZ31" s="710"/>
      <c r="CA31" s="710"/>
      <c r="CB31" s="712"/>
      <c r="CD31" s="727"/>
      <c r="CE31" s="728"/>
      <c r="CF31" s="673" t="s">
        <v>314</v>
      </c>
      <c r="CG31" s="674"/>
      <c r="CH31" s="674"/>
      <c r="CI31" s="674"/>
      <c r="CJ31" s="674"/>
      <c r="CK31" s="674"/>
      <c r="CL31" s="674"/>
      <c r="CM31" s="674"/>
      <c r="CN31" s="674"/>
      <c r="CO31" s="674"/>
      <c r="CP31" s="674"/>
      <c r="CQ31" s="675"/>
      <c r="CR31" s="640">
        <v>12024</v>
      </c>
      <c r="CS31" s="659"/>
      <c r="CT31" s="659"/>
      <c r="CU31" s="659"/>
      <c r="CV31" s="659"/>
      <c r="CW31" s="659"/>
      <c r="CX31" s="659"/>
      <c r="CY31" s="660"/>
      <c r="CZ31" s="643">
        <v>0.1</v>
      </c>
      <c r="DA31" s="661"/>
      <c r="DB31" s="661"/>
      <c r="DC31" s="662"/>
      <c r="DD31" s="646">
        <v>12018</v>
      </c>
      <c r="DE31" s="659"/>
      <c r="DF31" s="659"/>
      <c r="DG31" s="659"/>
      <c r="DH31" s="659"/>
      <c r="DI31" s="659"/>
      <c r="DJ31" s="659"/>
      <c r="DK31" s="660"/>
      <c r="DL31" s="646">
        <v>12018</v>
      </c>
      <c r="DM31" s="659"/>
      <c r="DN31" s="659"/>
      <c r="DO31" s="659"/>
      <c r="DP31" s="659"/>
      <c r="DQ31" s="659"/>
      <c r="DR31" s="659"/>
      <c r="DS31" s="659"/>
      <c r="DT31" s="659"/>
      <c r="DU31" s="659"/>
      <c r="DV31" s="660"/>
      <c r="DW31" s="643">
        <v>0.2</v>
      </c>
      <c r="DX31" s="661"/>
      <c r="DY31" s="661"/>
      <c r="DZ31" s="661"/>
      <c r="EA31" s="661"/>
      <c r="EB31" s="661"/>
      <c r="EC31" s="676"/>
    </row>
    <row r="32" spans="2:133" ht="11.25" customHeight="1" x14ac:dyDescent="0.15">
      <c r="B32" s="731" t="s">
        <v>315</v>
      </c>
      <c r="C32" s="732"/>
      <c r="D32" s="732"/>
      <c r="E32" s="732"/>
      <c r="F32" s="732"/>
      <c r="G32" s="732"/>
      <c r="H32" s="732"/>
      <c r="I32" s="732"/>
      <c r="J32" s="732"/>
      <c r="K32" s="732"/>
      <c r="L32" s="732"/>
      <c r="M32" s="732"/>
      <c r="N32" s="732"/>
      <c r="O32" s="732"/>
      <c r="P32" s="732"/>
      <c r="Q32" s="733"/>
      <c r="R32" s="640" t="s">
        <v>139</v>
      </c>
      <c r="S32" s="641"/>
      <c r="T32" s="641"/>
      <c r="U32" s="641"/>
      <c r="V32" s="641"/>
      <c r="W32" s="641"/>
      <c r="X32" s="641"/>
      <c r="Y32" s="642"/>
      <c r="Z32" s="677" t="s">
        <v>139</v>
      </c>
      <c r="AA32" s="677"/>
      <c r="AB32" s="677"/>
      <c r="AC32" s="677"/>
      <c r="AD32" s="678" t="s">
        <v>139</v>
      </c>
      <c r="AE32" s="678"/>
      <c r="AF32" s="678"/>
      <c r="AG32" s="678"/>
      <c r="AH32" s="678"/>
      <c r="AI32" s="678"/>
      <c r="AJ32" s="678"/>
      <c r="AK32" s="678"/>
      <c r="AL32" s="643" t="s">
        <v>139</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99.5</v>
      </c>
      <c r="BH32" s="659"/>
      <c r="BI32" s="659"/>
      <c r="BJ32" s="659"/>
      <c r="BK32" s="659"/>
      <c r="BL32" s="659"/>
      <c r="BM32" s="644">
        <v>99</v>
      </c>
      <c r="BN32" s="705"/>
      <c r="BO32" s="705"/>
      <c r="BP32" s="705"/>
      <c r="BQ32" s="683"/>
      <c r="BR32" s="713">
        <v>99.6</v>
      </c>
      <c r="BS32" s="659"/>
      <c r="BT32" s="659"/>
      <c r="BU32" s="659"/>
      <c r="BV32" s="659"/>
      <c r="BW32" s="659"/>
      <c r="BX32" s="644">
        <v>98.9</v>
      </c>
      <c r="BY32" s="705"/>
      <c r="BZ32" s="705"/>
      <c r="CA32" s="705"/>
      <c r="CB32" s="683"/>
      <c r="CD32" s="729"/>
      <c r="CE32" s="730"/>
      <c r="CF32" s="673" t="s">
        <v>318</v>
      </c>
      <c r="CG32" s="674"/>
      <c r="CH32" s="674"/>
      <c r="CI32" s="674"/>
      <c r="CJ32" s="674"/>
      <c r="CK32" s="674"/>
      <c r="CL32" s="674"/>
      <c r="CM32" s="674"/>
      <c r="CN32" s="674"/>
      <c r="CO32" s="674"/>
      <c r="CP32" s="674"/>
      <c r="CQ32" s="675"/>
      <c r="CR32" s="640" t="s">
        <v>139</v>
      </c>
      <c r="CS32" s="641"/>
      <c r="CT32" s="641"/>
      <c r="CU32" s="641"/>
      <c r="CV32" s="641"/>
      <c r="CW32" s="641"/>
      <c r="CX32" s="641"/>
      <c r="CY32" s="642"/>
      <c r="CZ32" s="643" t="s">
        <v>138</v>
      </c>
      <c r="DA32" s="661"/>
      <c r="DB32" s="661"/>
      <c r="DC32" s="662"/>
      <c r="DD32" s="646" t="s">
        <v>139</v>
      </c>
      <c r="DE32" s="641"/>
      <c r="DF32" s="641"/>
      <c r="DG32" s="641"/>
      <c r="DH32" s="641"/>
      <c r="DI32" s="641"/>
      <c r="DJ32" s="641"/>
      <c r="DK32" s="642"/>
      <c r="DL32" s="646" t="s">
        <v>139</v>
      </c>
      <c r="DM32" s="641"/>
      <c r="DN32" s="641"/>
      <c r="DO32" s="641"/>
      <c r="DP32" s="641"/>
      <c r="DQ32" s="641"/>
      <c r="DR32" s="641"/>
      <c r="DS32" s="641"/>
      <c r="DT32" s="641"/>
      <c r="DU32" s="641"/>
      <c r="DV32" s="642"/>
      <c r="DW32" s="643" t="s">
        <v>139</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1004785</v>
      </c>
      <c r="S33" s="641"/>
      <c r="T33" s="641"/>
      <c r="U33" s="641"/>
      <c r="V33" s="641"/>
      <c r="W33" s="641"/>
      <c r="X33" s="641"/>
      <c r="Y33" s="642"/>
      <c r="Z33" s="677">
        <v>7.2</v>
      </c>
      <c r="AA33" s="677"/>
      <c r="AB33" s="677"/>
      <c r="AC33" s="677"/>
      <c r="AD33" s="678" t="s">
        <v>139</v>
      </c>
      <c r="AE33" s="678"/>
      <c r="AF33" s="678"/>
      <c r="AG33" s="678"/>
      <c r="AH33" s="678"/>
      <c r="AI33" s="678"/>
      <c r="AJ33" s="678"/>
      <c r="AK33" s="678"/>
      <c r="AL33" s="643" t="s">
        <v>139</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99.2</v>
      </c>
      <c r="BH33" s="625"/>
      <c r="BI33" s="625"/>
      <c r="BJ33" s="625"/>
      <c r="BK33" s="625"/>
      <c r="BL33" s="625"/>
      <c r="BM33" s="668">
        <v>96.7</v>
      </c>
      <c r="BN33" s="625"/>
      <c r="BO33" s="625"/>
      <c r="BP33" s="625"/>
      <c r="BQ33" s="689"/>
      <c r="BR33" s="704">
        <v>99.4</v>
      </c>
      <c r="BS33" s="625"/>
      <c r="BT33" s="625"/>
      <c r="BU33" s="625"/>
      <c r="BV33" s="625"/>
      <c r="BW33" s="625"/>
      <c r="BX33" s="668">
        <v>96.4</v>
      </c>
      <c r="BY33" s="625"/>
      <c r="BZ33" s="625"/>
      <c r="CA33" s="625"/>
      <c r="CB33" s="689"/>
      <c r="CD33" s="673" t="s">
        <v>321</v>
      </c>
      <c r="CE33" s="674"/>
      <c r="CF33" s="674"/>
      <c r="CG33" s="674"/>
      <c r="CH33" s="674"/>
      <c r="CI33" s="674"/>
      <c r="CJ33" s="674"/>
      <c r="CK33" s="674"/>
      <c r="CL33" s="674"/>
      <c r="CM33" s="674"/>
      <c r="CN33" s="674"/>
      <c r="CO33" s="674"/>
      <c r="CP33" s="674"/>
      <c r="CQ33" s="675"/>
      <c r="CR33" s="640">
        <v>5131187</v>
      </c>
      <c r="CS33" s="659"/>
      <c r="CT33" s="659"/>
      <c r="CU33" s="659"/>
      <c r="CV33" s="659"/>
      <c r="CW33" s="659"/>
      <c r="CX33" s="659"/>
      <c r="CY33" s="660"/>
      <c r="CZ33" s="643">
        <v>39</v>
      </c>
      <c r="DA33" s="661"/>
      <c r="DB33" s="661"/>
      <c r="DC33" s="662"/>
      <c r="DD33" s="646">
        <v>4334958</v>
      </c>
      <c r="DE33" s="659"/>
      <c r="DF33" s="659"/>
      <c r="DG33" s="659"/>
      <c r="DH33" s="659"/>
      <c r="DI33" s="659"/>
      <c r="DJ33" s="659"/>
      <c r="DK33" s="660"/>
      <c r="DL33" s="646">
        <v>2107262</v>
      </c>
      <c r="DM33" s="659"/>
      <c r="DN33" s="659"/>
      <c r="DO33" s="659"/>
      <c r="DP33" s="659"/>
      <c r="DQ33" s="659"/>
      <c r="DR33" s="659"/>
      <c r="DS33" s="659"/>
      <c r="DT33" s="659"/>
      <c r="DU33" s="659"/>
      <c r="DV33" s="660"/>
      <c r="DW33" s="643">
        <v>35.9</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107019</v>
      </c>
      <c r="S34" s="641"/>
      <c r="T34" s="641"/>
      <c r="U34" s="641"/>
      <c r="V34" s="641"/>
      <c r="W34" s="641"/>
      <c r="X34" s="641"/>
      <c r="Y34" s="642"/>
      <c r="Z34" s="677">
        <v>0.8</v>
      </c>
      <c r="AA34" s="677"/>
      <c r="AB34" s="677"/>
      <c r="AC34" s="677"/>
      <c r="AD34" s="678">
        <v>10352</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1329807</v>
      </c>
      <c r="CS34" s="641"/>
      <c r="CT34" s="641"/>
      <c r="CU34" s="641"/>
      <c r="CV34" s="641"/>
      <c r="CW34" s="641"/>
      <c r="CX34" s="641"/>
      <c r="CY34" s="642"/>
      <c r="CZ34" s="643">
        <v>10.1</v>
      </c>
      <c r="DA34" s="661"/>
      <c r="DB34" s="661"/>
      <c r="DC34" s="662"/>
      <c r="DD34" s="646">
        <v>1047256</v>
      </c>
      <c r="DE34" s="641"/>
      <c r="DF34" s="641"/>
      <c r="DG34" s="641"/>
      <c r="DH34" s="641"/>
      <c r="DI34" s="641"/>
      <c r="DJ34" s="641"/>
      <c r="DK34" s="642"/>
      <c r="DL34" s="646">
        <v>629546</v>
      </c>
      <c r="DM34" s="641"/>
      <c r="DN34" s="641"/>
      <c r="DO34" s="641"/>
      <c r="DP34" s="641"/>
      <c r="DQ34" s="641"/>
      <c r="DR34" s="641"/>
      <c r="DS34" s="641"/>
      <c r="DT34" s="641"/>
      <c r="DU34" s="641"/>
      <c r="DV34" s="642"/>
      <c r="DW34" s="643">
        <v>10.7</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85786</v>
      </c>
      <c r="S35" s="641"/>
      <c r="T35" s="641"/>
      <c r="U35" s="641"/>
      <c r="V35" s="641"/>
      <c r="W35" s="641"/>
      <c r="X35" s="641"/>
      <c r="Y35" s="642"/>
      <c r="Z35" s="677">
        <v>0.6</v>
      </c>
      <c r="AA35" s="677"/>
      <c r="AB35" s="677"/>
      <c r="AC35" s="677"/>
      <c r="AD35" s="678" t="s">
        <v>139</v>
      </c>
      <c r="AE35" s="678"/>
      <c r="AF35" s="678"/>
      <c r="AG35" s="678"/>
      <c r="AH35" s="678"/>
      <c r="AI35" s="678"/>
      <c r="AJ35" s="678"/>
      <c r="AK35" s="678"/>
      <c r="AL35" s="643" t="s">
        <v>139</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254475</v>
      </c>
      <c r="CS35" s="659"/>
      <c r="CT35" s="659"/>
      <c r="CU35" s="659"/>
      <c r="CV35" s="659"/>
      <c r="CW35" s="659"/>
      <c r="CX35" s="659"/>
      <c r="CY35" s="660"/>
      <c r="CZ35" s="643">
        <v>1.9</v>
      </c>
      <c r="DA35" s="661"/>
      <c r="DB35" s="661"/>
      <c r="DC35" s="662"/>
      <c r="DD35" s="646">
        <v>245237</v>
      </c>
      <c r="DE35" s="659"/>
      <c r="DF35" s="659"/>
      <c r="DG35" s="659"/>
      <c r="DH35" s="659"/>
      <c r="DI35" s="659"/>
      <c r="DJ35" s="659"/>
      <c r="DK35" s="660"/>
      <c r="DL35" s="646">
        <v>244501</v>
      </c>
      <c r="DM35" s="659"/>
      <c r="DN35" s="659"/>
      <c r="DO35" s="659"/>
      <c r="DP35" s="659"/>
      <c r="DQ35" s="659"/>
      <c r="DR35" s="659"/>
      <c r="DS35" s="659"/>
      <c r="DT35" s="659"/>
      <c r="DU35" s="659"/>
      <c r="DV35" s="660"/>
      <c r="DW35" s="643">
        <v>4.2</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307624</v>
      </c>
      <c r="S36" s="641"/>
      <c r="T36" s="641"/>
      <c r="U36" s="641"/>
      <c r="V36" s="641"/>
      <c r="W36" s="641"/>
      <c r="X36" s="641"/>
      <c r="Y36" s="642"/>
      <c r="Z36" s="677">
        <v>2.2000000000000002</v>
      </c>
      <c r="AA36" s="677"/>
      <c r="AB36" s="677"/>
      <c r="AC36" s="677"/>
      <c r="AD36" s="678" t="s">
        <v>139</v>
      </c>
      <c r="AE36" s="678"/>
      <c r="AF36" s="678"/>
      <c r="AG36" s="678"/>
      <c r="AH36" s="678"/>
      <c r="AI36" s="678"/>
      <c r="AJ36" s="678"/>
      <c r="AK36" s="678"/>
      <c r="AL36" s="643" t="s">
        <v>139</v>
      </c>
      <c r="AM36" s="644"/>
      <c r="AN36" s="644"/>
      <c r="AO36" s="679"/>
      <c r="AP36" s="235"/>
      <c r="AQ36" s="692" t="s">
        <v>329</v>
      </c>
      <c r="AR36" s="693"/>
      <c r="AS36" s="693"/>
      <c r="AT36" s="693"/>
      <c r="AU36" s="693"/>
      <c r="AV36" s="693"/>
      <c r="AW36" s="693"/>
      <c r="AX36" s="693"/>
      <c r="AY36" s="694"/>
      <c r="AZ36" s="695">
        <v>899353</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14436</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1597949</v>
      </c>
      <c r="CS36" s="641"/>
      <c r="CT36" s="641"/>
      <c r="CU36" s="641"/>
      <c r="CV36" s="641"/>
      <c r="CW36" s="641"/>
      <c r="CX36" s="641"/>
      <c r="CY36" s="642"/>
      <c r="CZ36" s="643">
        <v>12.2</v>
      </c>
      <c r="DA36" s="661"/>
      <c r="DB36" s="661"/>
      <c r="DC36" s="662"/>
      <c r="DD36" s="646">
        <v>1378170</v>
      </c>
      <c r="DE36" s="641"/>
      <c r="DF36" s="641"/>
      <c r="DG36" s="641"/>
      <c r="DH36" s="641"/>
      <c r="DI36" s="641"/>
      <c r="DJ36" s="641"/>
      <c r="DK36" s="642"/>
      <c r="DL36" s="646">
        <v>566794</v>
      </c>
      <c r="DM36" s="641"/>
      <c r="DN36" s="641"/>
      <c r="DO36" s="641"/>
      <c r="DP36" s="641"/>
      <c r="DQ36" s="641"/>
      <c r="DR36" s="641"/>
      <c r="DS36" s="641"/>
      <c r="DT36" s="641"/>
      <c r="DU36" s="641"/>
      <c r="DV36" s="642"/>
      <c r="DW36" s="643">
        <v>9.6999999999999993</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2067361</v>
      </c>
      <c r="S37" s="641"/>
      <c r="T37" s="641"/>
      <c r="U37" s="641"/>
      <c r="V37" s="641"/>
      <c r="W37" s="641"/>
      <c r="X37" s="641"/>
      <c r="Y37" s="642"/>
      <c r="Z37" s="677">
        <v>14.7</v>
      </c>
      <c r="AA37" s="677"/>
      <c r="AB37" s="677"/>
      <c r="AC37" s="677"/>
      <c r="AD37" s="678" t="s">
        <v>139</v>
      </c>
      <c r="AE37" s="678"/>
      <c r="AF37" s="678"/>
      <c r="AG37" s="678"/>
      <c r="AH37" s="678"/>
      <c r="AI37" s="678"/>
      <c r="AJ37" s="678"/>
      <c r="AK37" s="678"/>
      <c r="AL37" s="643" t="s">
        <v>139</v>
      </c>
      <c r="AM37" s="644"/>
      <c r="AN37" s="644"/>
      <c r="AO37" s="679"/>
      <c r="AQ37" s="680" t="s">
        <v>333</v>
      </c>
      <c r="AR37" s="681"/>
      <c r="AS37" s="681"/>
      <c r="AT37" s="681"/>
      <c r="AU37" s="681"/>
      <c r="AV37" s="681"/>
      <c r="AW37" s="681"/>
      <c r="AX37" s="681"/>
      <c r="AY37" s="682"/>
      <c r="AZ37" s="640">
        <v>163468</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-10898</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467831</v>
      </c>
      <c r="CS37" s="659"/>
      <c r="CT37" s="659"/>
      <c r="CU37" s="659"/>
      <c r="CV37" s="659"/>
      <c r="CW37" s="659"/>
      <c r="CX37" s="659"/>
      <c r="CY37" s="660"/>
      <c r="CZ37" s="643">
        <v>3.6</v>
      </c>
      <c r="DA37" s="661"/>
      <c r="DB37" s="661"/>
      <c r="DC37" s="662"/>
      <c r="DD37" s="646">
        <v>422692</v>
      </c>
      <c r="DE37" s="659"/>
      <c r="DF37" s="659"/>
      <c r="DG37" s="659"/>
      <c r="DH37" s="659"/>
      <c r="DI37" s="659"/>
      <c r="DJ37" s="659"/>
      <c r="DK37" s="660"/>
      <c r="DL37" s="646">
        <v>420689</v>
      </c>
      <c r="DM37" s="659"/>
      <c r="DN37" s="659"/>
      <c r="DO37" s="659"/>
      <c r="DP37" s="659"/>
      <c r="DQ37" s="659"/>
      <c r="DR37" s="659"/>
      <c r="DS37" s="659"/>
      <c r="DT37" s="659"/>
      <c r="DU37" s="659"/>
      <c r="DV37" s="660"/>
      <c r="DW37" s="643">
        <v>7.2</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439955</v>
      </c>
      <c r="S38" s="641"/>
      <c r="T38" s="641"/>
      <c r="U38" s="641"/>
      <c r="V38" s="641"/>
      <c r="W38" s="641"/>
      <c r="X38" s="641"/>
      <c r="Y38" s="642"/>
      <c r="Z38" s="677">
        <v>3.1</v>
      </c>
      <c r="AA38" s="677"/>
      <c r="AB38" s="677"/>
      <c r="AC38" s="677"/>
      <c r="AD38" s="678">
        <v>8397</v>
      </c>
      <c r="AE38" s="678"/>
      <c r="AF38" s="678"/>
      <c r="AG38" s="678"/>
      <c r="AH38" s="678"/>
      <c r="AI38" s="678"/>
      <c r="AJ38" s="678"/>
      <c r="AK38" s="678"/>
      <c r="AL38" s="643">
        <v>0.1</v>
      </c>
      <c r="AM38" s="644"/>
      <c r="AN38" s="644"/>
      <c r="AO38" s="679"/>
      <c r="AQ38" s="680" t="s">
        <v>337</v>
      </c>
      <c r="AR38" s="681"/>
      <c r="AS38" s="681"/>
      <c r="AT38" s="681"/>
      <c r="AU38" s="681"/>
      <c r="AV38" s="681"/>
      <c r="AW38" s="681"/>
      <c r="AX38" s="681"/>
      <c r="AY38" s="682"/>
      <c r="AZ38" s="640">
        <v>127175</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1521</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899353</v>
      </c>
      <c r="CS38" s="641"/>
      <c r="CT38" s="641"/>
      <c r="CU38" s="641"/>
      <c r="CV38" s="641"/>
      <c r="CW38" s="641"/>
      <c r="CX38" s="641"/>
      <c r="CY38" s="642"/>
      <c r="CZ38" s="643">
        <v>6.8</v>
      </c>
      <c r="DA38" s="661"/>
      <c r="DB38" s="661"/>
      <c r="DC38" s="662"/>
      <c r="DD38" s="646">
        <v>803522</v>
      </c>
      <c r="DE38" s="641"/>
      <c r="DF38" s="641"/>
      <c r="DG38" s="641"/>
      <c r="DH38" s="641"/>
      <c r="DI38" s="641"/>
      <c r="DJ38" s="641"/>
      <c r="DK38" s="642"/>
      <c r="DL38" s="646">
        <v>664485</v>
      </c>
      <c r="DM38" s="641"/>
      <c r="DN38" s="641"/>
      <c r="DO38" s="641"/>
      <c r="DP38" s="641"/>
      <c r="DQ38" s="641"/>
      <c r="DR38" s="641"/>
      <c r="DS38" s="641"/>
      <c r="DT38" s="641"/>
      <c r="DU38" s="641"/>
      <c r="DV38" s="642"/>
      <c r="DW38" s="643">
        <v>11.3</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1387000</v>
      </c>
      <c r="S39" s="641"/>
      <c r="T39" s="641"/>
      <c r="U39" s="641"/>
      <c r="V39" s="641"/>
      <c r="W39" s="641"/>
      <c r="X39" s="641"/>
      <c r="Y39" s="642"/>
      <c r="Z39" s="677">
        <v>9.9</v>
      </c>
      <c r="AA39" s="677"/>
      <c r="AB39" s="677"/>
      <c r="AC39" s="677"/>
      <c r="AD39" s="678" t="s">
        <v>139</v>
      </c>
      <c r="AE39" s="678"/>
      <c r="AF39" s="678"/>
      <c r="AG39" s="678"/>
      <c r="AH39" s="678"/>
      <c r="AI39" s="678"/>
      <c r="AJ39" s="678"/>
      <c r="AK39" s="678"/>
      <c r="AL39" s="643" t="s">
        <v>138</v>
      </c>
      <c r="AM39" s="644"/>
      <c r="AN39" s="644"/>
      <c r="AO39" s="679"/>
      <c r="AQ39" s="680" t="s">
        <v>341</v>
      </c>
      <c r="AR39" s="681"/>
      <c r="AS39" s="681"/>
      <c r="AT39" s="681"/>
      <c r="AU39" s="681"/>
      <c r="AV39" s="681"/>
      <c r="AW39" s="681"/>
      <c r="AX39" s="681"/>
      <c r="AY39" s="682"/>
      <c r="AZ39" s="640">
        <v>14654</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2308</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944536</v>
      </c>
      <c r="CS39" s="659"/>
      <c r="CT39" s="659"/>
      <c r="CU39" s="659"/>
      <c r="CV39" s="659"/>
      <c r="CW39" s="659"/>
      <c r="CX39" s="659"/>
      <c r="CY39" s="660"/>
      <c r="CZ39" s="643">
        <v>7.2</v>
      </c>
      <c r="DA39" s="661"/>
      <c r="DB39" s="661"/>
      <c r="DC39" s="662"/>
      <c r="DD39" s="646">
        <v>848767</v>
      </c>
      <c r="DE39" s="659"/>
      <c r="DF39" s="659"/>
      <c r="DG39" s="659"/>
      <c r="DH39" s="659"/>
      <c r="DI39" s="659"/>
      <c r="DJ39" s="659"/>
      <c r="DK39" s="660"/>
      <c r="DL39" s="646" t="s">
        <v>139</v>
      </c>
      <c r="DM39" s="659"/>
      <c r="DN39" s="659"/>
      <c r="DO39" s="659"/>
      <c r="DP39" s="659"/>
      <c r="DQ39" s="659"/>
      <c r="DR39" s="659"/>
      <c r="DS39" s="659"/>
      <c r="DT39" s="659"/>
      <c r="DU39" s="659"/>
      <c r="DV39" s="660"/>
      <c r="DW39" s="643" t="s">
        <v>139</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139</v>
      </c>
      <c r="S40" s="641"/>
      <c r="T40" s="641"/>
      <c r="U40" s="641"/>
      <c r="V40" s="641"/>
      <c r="W40" s="641"/>
      <c r="X40" s="641"/>
      <c r="Y40" s="642"/>
      <c r="Z40" s="677" t="s">
        <v>139</v>
      </c>
      <c r="AA40" s="677"/>
      <c r="AB40" s="677"/>
      <c r="AC40" s="677"/>
      <c r="AD40" s="678" t="s">
        <v>139</v>
      </c>
      <c r="AE40" s="678"/>
      <c r="AF40" s="678"/>
      <c r="AG40" s="678"/>
      <c r="AH40" s="678"/>
      <c r="AI40" s="678"/>
      <c r="AJ40" s="678"/>
      <c r="AK40" s="678"/>
      <c r="AL40" s="643" t="s">
        <v>139</v>
      </c>
      <c r="AM40" s="644"/>
      <c r="AN40" s="644"/>
      <c r="AO40" s="679"/>
      <c r="AQ40" s="680" t="s">
        <v>345</v>
      </c>
      <c r="AR40" s="681"/>
      <c r="AS40" s="681"/>
      <c r="AT40" s="681"/>
      <c r="AU40" s="681"/>
      <c r="AV40" s="681"/>
      <c r="AW40" s="681"/>
      <c r="AX40" s="681"/>
      <c r="AY40" s="682"/>
      <c r="AZ40" s="640" t="s">
        <v>139</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82</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105067</v>
      </c>
      <c r="CS40" s="641"/>
      <c r="CT40" s="641"/>
      <c r="CU40" s="641"/>
      <c r="CV40" s="641"/>
      <c r="CW40" s="641"/>
      <c r="CX40" s="641"/>
      <c r="CY40" s="642"/>
      <c r="CZ40" s="643">
        <v>0.8</v>
      </c>
      <c r="DA40" s="661"/>
      <c r="DB40" s="661"/>
      <c r="DC40" s="662"/>
      <c r="DD40" s="646">
        <v>12006</v>
      </c>
      <c r="DE40" s="641"/>
      <c r="DF40" s="641"/>
      <c r="DG40" s="641"/>
      <c r="DH40" s="641"/>
      <c r="DI40" s="641"/>
      <c r="DJ40" s="641"/>
      <c r="DK40" s="642"/>
      <c r="DL40" s="646">
        <v>1936</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163300</v>
      </c>
      <c r="S41" s="641"/>
      <c r="T41" s="641"/>
      <c r="U41" s="641"/>
      <c r="V41" s="641"/>
      <c r="W41" s="641"/>
      <c r="X41" s="641"/>
      <c r="Y41" s="642"/>
      <c r="Z41" s="677">
        <v>1.2</v>
      </c>
      <c r="AA41" s="677"/>
      <c r="AB41" s="677"/>
      <c r="AC41" s="677"/>
      <c r="AD41" s="678" t="s">
        <v>139</v>
      </c>
      <c r="AE41" s="678"/>
      <c r="AF41" s="678"/>
      <c r="AG41" s="678"/>
      <c r="AH41" s="678"/>
      <c r="AI41" s="678"/>
      <c r="AJ41" s="678"/>
      <c r="AK41" s="678"/>
      <c r="AL41" s="643" t="s">
        <v>139</v>
      </c>
      <c r="AM41" s="644"/>
      <c r="AN41" s="644"/>
      <c r="AO41" s="679"/>
      <c r="AQ41" s="680" t="s">
        <v>350</v>
      </c>
      <c r="AR41" s="681"/>
      <c r="AS41" s="681"/>
      <c r="AT41" s="681"/>
      <c r="AU41" s="681"/>
      <c r="AV41" s="681"/>
      <c r="AW41" s="681"/>
      <c r="AX41" s="681"/>
      <c r="AY41" s="682"/>
      <c r="AZ41" s="640">
        <v>153917</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139</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138</v>
      </c>
      <c r="CS41" s="659"/>
      <c r="CT41" s="659"/>
      <c r="CU41" s="659"/>
      <c r="CV41" s="659"/>
      <c r="CW41" s="659"/>
      <c r="CX41" s="659"/>
      <c r="CY41" s="660"/>
      <c r="CZ41" s="643" t="s">
        <v>139</v>
      </c>
      <c r="DA41" s="661"/>
      <c r="DB41" s="661"/>
      <c r="DC41" s="662"/>
      <c r="DD41" s="646" t="s">
        <v>139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14019857</v>
      </c>
      <c r="S42" s="663"/>
      <c r="T42" s="663"/>
      <c r="U42" s="663"/>
      <c r="V42" s="663"/>
      <c r="W42" s="663"/>
      <c r="X42" s="663"/>
      <c r="Y42" s="665"/>
      <c r="Z42" s="666">
        <v>100</v>
      </c>
      <c r="AA42" s="666"/>
      <c r="AB42" s="666"/>
      <c r="AC42" s="666"/>
      <c r="AD42" s="667">
        <v>5700523</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440139</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359</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4287349</v>
      </c>
      <c r="CS42" s="641"/>
      <c r="CT42" s="641"/>
      <c r="CU42" s="641"/>
      <c r="CV42" s="641"/>
      <c r="CW42" s="641"/>
      <c r="CX42" s="641"/>
      <c r="CY42" s="642"/>
      <c r="CZ42" s="643">
        <v>32.6</v>
      </c>
      <c r="DA42" s="644"/>
      <c r="DB42" s="644"/>
      <c r="DC42" s="645"/>
      <c r="DD42" s="646">
        <v>710759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98294</v>
      </c>
      <c r="CS43" s="659"/>
      <c r="CT43" s="659"/>
      <c r="CU43" s="659"/>
      <c r="CV43" s="659"/>
      <c r="CW43" s="659"/>
      <c r="CX43" s="659"/>
      <c r="CY43" s="660"/>
      <c r="CZ43" s="643">
        <v>0.7</v>
      </c>
      <c r="DA43" s="661"/>
      <c r="DB43" s="661"/>
      <c r="DC43" s="662"/>
      <c r="DD43" s="646">
        <v>98294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2019090</v>
      </c>
      <c r="CS44" s="641"/>
      <c r="CT44" s="641"/>
      <c r="CU44" s="641"/>
      <c r="CV44" s="641"/>
      <c r="CW44" s="641"/>
      <c r="CX44" s="641"/>
      <c r="CY44" s="642"/>
      <c r="CZ44" s="643">
        <v>15.4</v>
      </c>
      <c r="DA44" s="644"/>
      <c r="DB44" s="644"/>
      <c r="DC44" s="645"/>
      <c r="DD44" s="646">
        <v>502947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884626</v>
      </c>
      <c r="CS45" s="659"/>
      <c r="CT45" s="659"/>
      <c r="CU45" s="659"/>
      <c r="CV45" s="659"/>
      <c r="CW45" s="659"/>
      <c r="CX45" s="659"/>
      <c r="CY45" s="660"/>
      <c r="CZ45" s="643">
        <v>6.7</v>
      </c>
      <c r="DA45" s="661"/>
      <c r="DB45" s="661"/>
      <c r="DC45" s="662"/>
      <c r="DD45" s="646">
        <v>6020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1094827</v>
      </c>
      <c r="CS46" s="641"/>
      <c r="CT46" s="641"/>
      <c r="CU46" s="641"/>
      <c r="CV46" s="641"/>
      <c r="CW46" s="641"/>
      <c r="CX46" s="641"/>
      <c r="CY46" s="642"/>
      <c r="CZ46" s="643">
        <v>8.3000000000000007</v>
      </c>
      <c r="DA46" s="644"/>
      <c r="DB46" s="644"/>
      <c r="DC46" s="645"/>
      <c r="DD46" s="646">
        <v>457290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2268259</v>
      </c>
      <c r="CS47" s="659"/>
      <c r="CT47" s="659"/>
      <c r="CU47" s="659"/>
      <c r="CV47" s="659"/>
      <c r="CW47" s="659"/>
      <c r="CX47" s="659"/>
      <c r="CY47" s="660"/>
      <c r="CZ47" s="643">
        <v>17.3</v>
      </c>
      <c r="DA47" s="661"/>
      <c r="DB47" s="661"/>
      <c r="DC47" s="662"/>
      <c r="DD47" s="646">
        <v>207812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138</v>
      </c>
      <c r="CS48" s="641"/>
      <c r="CT48" s="641"/>
      <c r="CU48" s="641"/>
      <c r="CV48" s="641"/>
      <c r="CW48" s="641"/>
      <c r="CX48" s="641"/>
      <c r="CY48" s="642"/>
      <c r="CZ48" s="643" t="s">
        <v>138</v>
      </c>
      <c r="DA48" s="644"/>
      <c r="DB48" s="644"/>
      <c r="DC48" s="645"/>
      <c r="DD48" s="646" t="s">
        <v>138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13145109</v>
      </c>
      <c r="CS49" s="625"/>
      <c r="CT49" s="625"/>
      <c r="CU49" s="625"/>
      <c r="CV49" s="625"/>
      <c r="CW49" s="625"/>
      <c r="CX49" s="625"/>
      <c r="CY49" s="626"/>
      <c r="CZ49" s="627">
        <v>100</v>
      </c>
      <c r="DA49" s="628"/>
      <c r="DB49" s="628"/>
      <c r="DC49" s="629"/>
      <c r="DD49" s="630">
        <v>8327493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TcEQtgd5gNboorp3Vl5PBuPbJ0KMt4HncKlPMowhysC/D2//DaKBWqus2FCMzmzL0btn2c/5IzsUVYah6t/afg==" saltValue="5XydTAvIU7t9JBhBoRUN4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14022</v>
      </c>
      <c r="R7" s="1160"/>
      <c r="S7" s="1160"/>
      <c r="T7" s="1160"/>
      <c r="U7" s="1160"/>
      <c r="V7" s="1160">
        <v>13147</v>
      </c>
      <c r="W7" s="1160"/>
      <c r="X7" s="1160"/>
      <c r="Y7" s="1160"/>
      <c r="Z7" s="1160"/>
      <c r="AA7" s="1160">
        <v>875</v>
      </c>
      <c r="AB7" s="1160"/>
      <c r="AC7" s="1160"/>
      <c r="AD7" s="1160"/>
      <c r="AE7" s="1161"/>
      <c r="AF7" s="1162">
        <v>820</v>
      </c>
      <c r="AG7" s="1163"/>
      <c r="AH7" s="1163"/>
      <c r="AI7" s="1163"/>
      <c r="AJ7" s="1164"/>
      <c r="AK7" s="1146">
        <v>2</v>
      </c>
      <c r="AL7" s="1147"/>
      <c r="AM7" s="1147"/>
      <c r="AN7" s="1147"/>
      <c r="AO7" s="1147"/>
      <c r="AP7" s="1147">
        <v>15259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586</v>
      </c>
      <c r="BT7" s="1151"/>
      <c r="BU7" s="1151"/>
      <c r="BV7" s="1151"/>
      <c r="BW7" s="1151"/>
      <c r="BX7" s="1151"/>
      <c r="BY7" s="1151"/>
      <c r="BZ7" s="1151"/>
      <c r="CA7" s="1151"/>
      <c r="CB7" s="1151"/>
      <c r="CC7" s="1151"/>
      <c r="CD7" s="1151"/>
      <c r="CE7" s="1151"/>
      <c r="CF7" s="1151"/>
      <c r="CG7" s="1152"/>
      <c r="CH7" s="1143">
        <v>2</v>
      </c>
      <c r="CI7" s="1144"/>
      <c r="CJ7" s="1144"/>
      <c r="CK7" s="1144"/>
      <c r="CL7" s="1145"/>
      <c r="CM7" s="1143">
        <v>83</v>
      </c>
      <c r="CN7" s="1144"/>
      <c r="CO7" s="1144"/>
      <c r="CP7" s="1144"/>
      <c r="CQ7" s="1145"/>
      <c r="CR7" s="1143">
        <v>38</v>
      </c>
      <c r="CS7" s="1144"/>
      <c r="CT7" s="1144"/>
      <c r="CU7" s="1144"/>
      <c r="CV7" s="1145"/>
      <c r="CW7" s="1143">
        <v>38</v>
      </c>
      <c r="CX7" s="1144"/>
      <c r="CY7" s="1144"/>
      <c r="CZ7" s="1144"/>
      <c r="DA7" s="1145"/>
      <c r="DB7" s="1143" t="s">
        <v>584</v>
      </c>
      <c r="DC7" s="1144"/>
      <c r="DD7" s="1144"/>
      <c r="DE7" s="1144"/>
      <c r="DF7" s="1145"/>
      <c r="DG7" s="1143" t="s">
        <v>584</v>
      </c>
      <c r="DH7" s="1144"/>
      <c r="DI7" s="1144"/>
      <c r="DJ7" s="1144"/>
      <c r="DK7" s="1145"/>
      <c r="DL7" s="1143" t="s">
        <v>584</v>
      </c>
      <c r="DM7" s="1144"/>
      <c r="DN7" s="1144"/>
      <c r="DO7" s="1144"/>
      <c r="DP7" s="1145"/>
      <c r="DQ7" s="1143" t="s">
        <v>584</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587</v>
      </c>
      <c r="BT8" s="1070"/>
      <c r="BU8" s="1070"/>
      <c r="BV8" s="1070"/>
      <c r="BW8" s="1070"/>
      <c r="BX8" s="1070"/>
      <c r="BY8" s="1070"/>
      <c r="BZ8" s="1070"/>
      <c r="CA8" s="1070"/>
      <c r="CB8" s="1070"/>
      <c r="CC8" s="1070"/>
      <c r="CD8" s="1070"/>
      <c r="CE8" s="1070"/>
      <c r="CF8" s="1070"/>
      <c r="CG8" s="1071"/>
      <c r="CH8" s="1044">
        <v>81</v>
      </c>
      <c r="CI8" s="1045"/>
      <c r="CJ8" s="1045"/>
      <c r="CK8" s="1045"/>
      <c r="CL8" s="1046"/>
      <c r="CM8" s="1044">
        <v>997</v>
      </c>
      <c r="CN8" s="1045"/>
      <c r="CO8" s="1045"/>
      <c r="CP8" s="1045"/>
      <c r="CQ8" s="1046"/>
      <c r="CR8" s="1044">
        <v>623</v>
      </c>
      <c r="CS8" s="1045"/>
      <c r="CT8" s="1045"/>
      <c r="CU8" s="1045"/>
      <c r="CV8" s="1046"/>
      <c r="CW8" s="1044" t="s">
        <v>584</v>
      </c>
      <c r="CX8" s="1045"/>
      <c r="CY8" s="1045"/>
      <c r="CZ8" s="1045"/>
      <c r="DA8" s="1046"/>
      <c r="DB8" s="1044" t="s">
        <v>588</v>
      </c>
      <c r="DC8" s="1045"/>
      <c r="DD8" s="1045"/>
      <c r="DE8" s="1045"/>
      <c r="DF8" s="1046"/>
      <c r="DG8" s="1044" t="s">
        <v>584</v>
      </c>
      <c r="DH8" s="1045"/>
      <c r="DI8" s="1045"/>
      <c r="DJ8" s="1045"/>
      <c r="DK8" s="1046"/>
      <c r="DL8" s="1044" t="s">
        <v>584</v>
      </c>
      <c r="DM8" s="1045"/>
      <c r="DN8" s="1045"/>
      <c r="DO8" s="1045"/>
      <c r="DP8" s="1046"/>
      <c r="DQ8" s="1044" t="s">
        <v>584</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14022</v>
      </c>
      <c r="R23" s="1124"/>
      <c r="S23" s="1124"/>
      <c r="T23" s="1124"/>
      <c r="U23" s="1124"/>
      <c r="V23" s="1124">
        <v>13147</v>
      </c>
      <c r="W23" s="1124"/>
      <c r="X23" s="1124"/>
      <c r="Y23" s="1124"/>
      <c r="Z23" s="1124"/>
      <c r="AA23" s="1124">
        <v>875</v>
      </c>
      <c r="AB23" s="1124"/>
      <c r="AC23" s="1124"/>
      <c r="AD23" s="1124"/>
      <c r="AE23" s="1125"/>
      <c r="AF23" s="1126">
        <v>820</v>
      </c>
      <c r="AG23" s="1124"/>
      <c r="AH23" s="1124"/>
      <c r="AI23" s="1124"/>
      <c r="AJ23" s="1127"/>
      <c r="AK23" s="1128"/>
      <c r="AL23" s="1129"/>
      <c r="AM23" s="1129"/>
      <c r="AN23" s="1129"/>
      <c r="AO23" s="1129"/>
      <c r="AP23" s="1124">
        <v>15259</v>
      </c>
      <c r="AQ23" s="1124"/>
      <c r="AR23" s="1124"/>
      <c r="AS23" s="1124"/>
      <c r="AT23" s="1124"/>
      <c r="AU23" s="1130"/>
      <c r="AV23" s="1130"/>
      <c r="AW23" s="1130"/>
      <c r="AX23" s="1130"/>
      <c r="AY23" s="1131"/>
      <c r="AZ23" s="1120" t="s">
        <v>139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1215</v>
      </c>
      <c r="R28" s="1109"/>
      <c r="S28" s="1109"/>
      <c r="T28" s="1109"/>
      <c r="U28" s="1109"/>
      <c r="V28" s="1109">
        <v>1201</v>
      </c>
      <c r="W28" s="1109"/>
      <c r="X28" s="1109"/>
      <c r="Y28" s="1109"/>
      <c r="Z28" s="1109"/>
      <c r="AA28" s="1109">
        <v>14</v>
      </c>
      <c r="AB28" s="1109"/>
      <c r="AC28" s="1109"/>
      <c r="AD28" s="1109"/>
      <c r="AE28" s="1110"/>
      <c r="AF28" s="1111">
        <v>14</v>
      </c>
      <c r="AG28" s="1109"/>
      <c r="AH28" s="1109"/>
      <c r="AI28" s="1109"/>
      <c r="AJ28" s="1112"/>
      <c r="AK28" s="1113">
        <v>145</v>
      </c>
      <c r="AL28" s="1101"/>
      <c r="AM28" s="1101"/>
      <c r="AN28" s="1101"/>
      <c r="AO28" s="1101"/>
      <c r="AP28" s="1101" t="s">
        <v>584</v>
      </c>
      <c r="AQ28" s="1101"/>
      <c r="AR28" s="1101"/>
      <c r="AS28" s="1101"/>
      <c r="AT28" s="1101"/>
      <c r="AU28" s="1101" t="s">
        <v>584</v>
      </c>
      <c r="AV28" s="1101"/>
      <c r="AW28" s="1101"/>
      <c r="AX28" s="1101"/>
      <c r="AY28" s="1101"/>
      <c r="AZ28" s="1102" t="s">
        <v>584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40</v>
      </c>
      <c r="R29" s="1099"/>
      <c r="S29" s="1099"/>
      <c r="T29" s="1099"/>
      <c r="U29" s="1099"/>
      <c r="V29" s="1099">
        <v>37</v>
      </c>
      <c r="W29" s="1099"/>
      <c r="X29" s="1099"/>
      <c r="Y29" s="1099"/>
      <c r="Z29" s="1099"/>
      <c r="AA29" s="1099">
        <v>3</v>
      </c>
      <c r="AB29" s="1099"/>
      <c r="AC29" s="1099"/>
      <c r="AD29" s="1099"/>
      <c r="AE29" s="1100"/>
      <c r="AF29" s="1074">
        <v>3</v>
      </c>
      <c r="AG29" s="1075"/>
      <c r="AH29" s="1075"/>
      <c r="AI29" s="1075"/>
      <c r="AJ29" s="1076"/>
      <c r="AK29" s="1035">
        <v>10</v>
      </c>
      <c r="AL29" s="1026"/>
      <c r="AM29" s="1026"/>
      <c r="AN29" s="1026"/>
      <c r="AO29" s="1026"/>
      <c r="AP29" s="1026" t="s">
        <v>584</v>
      </c>
      <c r="AQ29" s="1026"/>
      <c r="AR29" s="1026"/>
      <c r="AS29" s="1026"/>
      <c r="AT29" s="1026"/>
      <c r="AU29" s="1026" t="s">
        <v>585</v>
      </c>
      <c r="AV29" s="1026"/>
      <c r="AW29" s="1026"/>
      <c r="AX29" s="1026"/>
      <c r="AY29" s="1026"/>
      <c r="AZ29" s="1097" t="s">
        <v>584</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117</v>
      </c>
      <c r="R30" s="1099"/>
      <c r="S30" s="1099"/>
      <c r="T30" s="1099"/>
      <c r="U30" s="1099"/>
      <c r="V30" s="1099">
        <v>113</v>
      </c>
      <c r="W30" s="1099"/>
      <c r="X30" s="1099"/>
      <c r="Y30" s="1099"/>
      <c r="Z30" s="1099"/>
      <c r="AA30" s="1099">
        <v>4</v>
      </c>
      <c r="AB30" s="1099"/>
      <c r="AC30" s="1099"/>
      <c r="AD30" s="1099"/>
      <c r="AE30" s="1100"/>
      <c r="AF30" s="1074">
        <v>4</v>
      </c>
      <c r="AG30" s="1075"/>
      <c r="AH30" s="1075"/>
      <c r="AI30" s="1075"/>
      <c r="AJ30" s="1076"/>
      <c r="AK30" s="1035">
        <v>45</v>
      </c>
      <c r="AL30" s="1026"/>
      <c r="AM30" s="1026"/>
      <c r="AN30" s="1026"/>
      <c r="AO30" s="1026"/>
      <c r="AP30" s="1026" t="s">
        <v>584</v>
      </c>
      <c r="AQ30" s="1026"/>
      <c r="AR30" s="1026"/>
      <c r="AS30" s="1026"/>
      <c r="AT30" s="1026"/>
      <c r="AU30" s="1026" t="s">
        <v>584</v>
      </c>
      <c r="AV30" s="1026"/>
      <c r="AW30" s="1026"/>
      <c r="AX30" s="1026"/>
      <c r="AY30" s="1026"/>
      <c r="AZ30" s="1097" t="s">
        <v>584</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1592</v>
      </c>
      <c r="R31" s="1099"/>
      <c r="S31" s="1099"/>
      <c r="T31" s="1099"/>
      <c r="U31" s="1099"/>
      <c r="V31" s="1099">
        <v>1574</v>
      </c>
      <c r="W31" s="1099"/>
      <c r="X31" s="1099"/>
      <c r="Y31" s="1099"/>
      <c r="Z31" s="1099"/>
      <c r="AA31" s="1099">
        <v>19</v>
      </c>
      <c r="AB31" s="1099"/>
      <c r="AC31" s="1099"/>
      <c r="AD31" s="1099"/>
      <c r="AE31" s="1100"/>
      <c r="AF31" s="1074">
        <v>19</v>
      </c>
      <c r="AG31" s="1075"/>
      <c r="AH31" s="1075"/>
      <c r="AI31" s="1075"/>
      <c r="AJ31" s="1076"/>
      <c r="AK31" s="1035">
        <v>226</v>
      </c>
      <c r="AL31" s="1026"/>
      <c r="AM31" s="1026"/>
      <c r="AN31" s="1026"/>
      <c r="AO31" s="1026"/>
      <c r="AP31" s="1026" t="s">
        <v>584</v>
      </c>
      <c r="AQ31" s="1026"/>
      <c r="AR31" s="1026"/>
      <c r="AS31" s="1026"/>
      <c r="AT31" s="1026"/>
      <c r="AU31" s="1026" t="s">
        <v>584</v>
      </c>
      <c r="AV31" s="1026"/>
      <c r="AW31" s="1026"/>
      <c r="AX31" s="1026"/>
      <c r="AY31" s="1026"/>
      <c r="AZ31" s="1097" t="s">
        <v>584</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11</v>
      </c>
      <c r="R32" s="1099"/>
      <c r="S32" s="1099"/>
      <c r="T32" s="1099"/>
      <c r="U32" s="1099"/>
      <c r="V32" s="1099">
        <v>10</v>
      </c>
      <c r="W32" s="1099"/>
      <c r="X32" s="1099"/>
      <c r="Y32" s="1099"/>
      <c r="Z32" s="1099"/>
      <c r="AA32" s="1099">
        <v>1</v>
      </c>
      <c r="AB32" s="1099"/>
      <c r="AC32" s="1099"/>
      <c r="AD32" s="1099"/>
      <c r="AE32" s="1100"/>
      <c r="AF32" s="1074">
        <v>1</v>
      </c>
      <c r="AG32" s="1075"/>
      <c r="AH32" s="1075"/>
      <c r="AI32" s="1075"/>
      <c r="AJ32" s="1076"/>
      <c r="AK32" s="1035">
        <v>9</v>
      </c>
      <c r="AL32" s="1026"/>
      <c r="AM32" s="1026"/>
      <c r="AN32" s="1026"/>
      <c r="AO32" s="1026"/>
      <c r="AP32" s="1026" t="s">
        <v>584</v>
      </c>
      <c r="AQ32" s="1026"/>
      <c r="AR32" s="1026"/>
      <c r="AS32" s="1026"/>
      <c r="AT32" s="1026"/>
      <c r="AU32" s="1026" t="s">
        <v>584</v>
      </c>
      <c r="AV32" s="1026"/>
      <c r="AW32" s="1026"/>
      <c r="AX32" s="1026"/>
      <c r="AY32" s="1026"/>
      <c r="AZ32" s="1097" t="s">
        <v>584</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408</v>
      </c>
      <c r="C33" s="1093"/>
      <c r="D33" s="1093"/>
      <c r="E33" s="1093"/>
      <c r="F33" s="1093"/>
      <c r="G33" s="1093"/>
      <c r="H33" s="1093"/>
      <c r="I33" s="1093"/>
      <c r="J33" s="1093"/>
      <c r="K33" s="1093"/>
      <c r="L33" s="1093"/>
      <c r="M33" s="1093"/>
      <c r="N33" s="1093"/>
      <c r="O33" s="1093"/>
      <c r="P33" s="1094"/>
      <c r="Q33" s="1098">
        <v>842</v>
      </c>
      <c r="R33" s="1099"/>
      <c r="S33" s="1099"/>
      <c r="T33" s="1099"/>
      <c r="U33" s="1099"/>
      <c r="V33" s="1099">
        <v>775</v>
      </c>
      <c r="W33" s="1099"/>
      <c r="X33" s="1099"/>
      <c r="Y33" s="1099"/>
      <c r="Z33" s="1099"/>
      <c r="AA33" s="1099">
        <v>67</v>
      </c>
      <c r="AB33" s="1099"/>
      <c r="AC33" s="1099"/>
      <c r="AD33" s="1099"/>
      <c r="AE33" s="1100"/>
      <c r="AF33" s="1074">
        <v>67</v>
      </c>
      <c r="AG33" s="1075"/>
      <c r="AH33" s="1075"/>
      <c r="AI33" s="1075"/>
      <c r="AJ33" s="1076"/>
      <c r="AK33" s="1035">
        <v>163</v>
      </c>
      <c r="AL33" s="1026"/>
      <c r="AM33" s="1026"/>
      <c r="AN33" s="1026"/>
      <c r="AO33" s="1026"/>
      <c r="AP33" s="1026">
        <v>1996</v>
      </c>
      <c r="AQ33" s="1026"/>
      <c r="AR33" s="1026"/>
      <c r="AS33" s="1026"/>
      <c r="AT33" s="1026"/>
      <c r="AU33" s="1026">
        <v>769</v>
      </c>
      <c r="AV33" s="1026"/>
      <c r="AW33" s="1026"/>
      <c r="AX33" s="1026"/>
      <c r="AY33" s="1026"/>
      <c r="AZ33" s="1097" t="s">
        <v>584</v>
      </c>
      <c r="BA33" s="1097"/>
      <c r="BB33" s="1097"/>
      <c r="BC33" s="1097"/>
      <c r="BD33" s="1097"/>
      <c r="BE33" s="1087" t="s">
        <v>409</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410</v>
      </c>
      <c r="C34" s="1093"/>
      <c r="D34" s="1093"/>
      <c r="E34" s="1093"/>
      <c r="F34" s="1093"/>
      <c r="G34" s="1093"/>
      <c r="H34" s="1093"/>
      <c r="I34" s="1093"/>
      <c r="J34" s="1093"/>
      <c r="K34" s="1093"/>
      <c r="L34" s="1093"/>
      <c r="M34" s="1093"/>
      <c r="N34" s="1093"/>
      <c r="O34" s="1093"/>
      <c r="P34" s="1094"/>
      <c r="Q34" s="1098">
        <v>202</v>
      </c>
      <c r="R34" s="1099"/>
      <c r="S34" s="1099"/>
      <c r="T34" s="1099"/>
      <c r="U34" s="1099"/>
      <c r="V34" s="1099">
        <v>193</v>
      </c>
      <c r="W34" s="1099"/>
      <c r="X34" s="1099"/>
      <c r="Y34" s="1099"/>
      <c r="Z34" s="1099"/>
      <c r="AA34" s="1099">
        <v>9</v>
      </c>
      <c r="AB34" s="1099"/>
      <c r="AC34" s="1099"/>
      <c r="AD34" s="1099"/>
      <c r="AE34" s="1100"/>
      <c r="AF34" s="1074">
        <v>9</v>
      </c>
      <c r="AG34" s="1075"/>
      <c r="AH34" s="1075"/>
      <c r="AI34" s="1075"/>
      <c r="AJ34" s="1076"/>
      <c r="AK34" s="1035">
        <v>127</v>
      </c>
      <c r="AL34" s="1026"/>
      <c r="AM34" s="1026"/>
      <c r="AN34" s="1026"/>
      <c r="AO34" s="1026"/>
      <c r="AP34" s="1026">
        <v>754</v>
      </c>
      <c r="AQ34" s="1026"/>
      <c r="AR34" s="1026"/>
      <c r="AS34" s="1026"/>
      <c r="AT34" s="1026"/>
      <c r="AU34" s="1026">
        <v>680</v>
      </c>
      <c r="AV34" s="1026"/>
      <c r="AW34" s="1026"/>
      <c r="AX34" s="1026"/>
      <c r="AY34" s="1026"/>
      <c r="AZ34" s="1097" t="s">
        <v>584</v>
      </c>
      <c r="BA34" s="1097"/>
      <c r="BB34" s="1097"/>
      <c r="BC34" s="1097"/>
      <c r="BD34" s="1097"/>
      <c r="BE34" s="1087" t="s">
        <v>409</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411</v>
      </c>
      <c r="C35" s="1093"/>
      <c r="D35" s="1093"/>
      <c r="E35" s="1093"/>
      <c r="F35" s="1093"/>
      <c r="G35" s="1093"/>
      <c r="H35" s="1093"/>
      <c r="I35" s="1093"/>
      <c r="J35" s="1093"/>
      <c r="K35" s="1093"/>
      <c r="L35" s="1093"/>
      <c r="M35" s="1093"/>
      <c r="N35" s="1093"/>
      <c r="O35" s="1093"/>
      <c r="P35" s="1094"/>
      <c r="Q35" s="1098">
        <v>226</v>
      </c>
      <c r="R35" s="1099"/>
      <c r="S35" s="1099"/>
      <c r="T35" s="1099"/>
      <c r="U35" s="1099"/>
      <c r="V35" s="1099">
        <v>210</v>
      </c>
      <c r="W35" s="1099"/>
      <c r="X35" s="1099"/>
      <c r="Y35" s="1099"/>
      <c r="Z35" s="1099"/>
      <c r="AA35" s="1099">
        <v>16</v>
      </c>
      <c r="AB35" s="1099"/>
      <c r="AC35" s="1099"/>
      <c r="AD35" s="1099"/>
      <c r="AE35" s="1100"/>
      <c r="AF35" s="1074">
        <v>16</v>
      </c>
      <c r="AG35" s="1075"/>
      <c r="AH35" s="1075"/>
      <c r="AI35" s="1075"/>
      <c r="AJ35" s="1076"/>
      <c r="AK35" s="1035">
        <v>15</v>
      </c>
      <c r="AL35" s="1026"/>
      <c r="AM35" s="1026"/>
      <c r="AN35" s="1026"/>
      <c r="AO35" s="1026"/>
      <c r="AP35" s="1026">
        <v>102</v>
      </c>
      <c r="AQ35" s="1026"/>
      <c r="AR35" s="1026"/>
      <c r="AS35" s="1026"/>
      <c r="AT35" s="1026"/>
      <c r="AU35" s="1026" t="s">
        <v>584</v>
      </c>
      <c r="AV35" s="1026"/>
      <c r="AW35" s="1026"/>
      <c r="AX35" s="1026"/>
      <c r="AY35" s="1026"/>
      <c r="AZ35" s="1097" t="s">
        <v>584</v>
      </c>
      <c r="BA35" s="1097"/>
      <c r="BB35" s="1097"/>
      <c r="BC35" s="1097"/>
      <c r="BD35" s="1097"/>
      <c r="BE35" s="1087" t="s">
        <v>412</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133</v>
      </c>
      <c r="AG63" s="1014"/>
      <c r="AH63" s="1014"/>
      <c r="AI63" s="1014"/>
      <c r="AJ63" s="1085"/>
      <c r="AK63" s="1086"/>
      <c r="AL63" s="1018"/>
      <c r="AM63" s="1018"/>
      <c r="AN63" s="1018"/>
      <c r="AO63" s="1018"/>
      <c r="AP63" s="1014">
        <f>SUM(AP28:AT36)</f>
        <v>2852</v>
      </c>
      <c r="AQ63" s="1014"/>
      <c r="AR63" s="1014"/>
      <c r="AS63" s="1014"/>
      <c r="AT63" s="1014"/>
      <c r="AU63" s="1014">
        <f>SUM(AU28:AY36)</f>
        <v>1449</v>
      </c>
      <c r="AV63" s="1014"/>
      <c r="AW63" s="1014"/>
      <c r="AX63" s="1014"/>
      <c r="AY63" s="1014"/>
      <c r="AZ63" s="1080"/>
      <c r="BA63" s="1080"/>
      <c r="BB63" s="1080"/>
      <c r="BC63" s="1080"/>
      <c r="BD63" s="1080"/>
      <c r="BE63" s="1015"/>
      <c r="BF63" s="1015"/>
      <c r="BG63" s="1015"/>
      <c r="BH63" s="1015"/>
      <c r="BI63" s="1016"/>
      <c r="BJ63" s="1081" t="s">
        <v>415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396</v>
      </c>
      <c r="W66" s="1057"/>
      <c r="X66" s="1057"/>
      <c r="Y66" s="1057"/>
      <c r="Z66" s="1058"/>
      <c r="AA66" s="1056" t="s">
        <v>419</v>
      </c>
      <c r="AB66" s="1057"/>
      <c r="AC66" s="1057"/>
      <c r="AD66" s="1057"/>
      <c r="AE66" s="1058"/>
      <c r="AF66" s="1062" t="s">
        <v>420</v>
      </c>
      <c r="AG66" s="1063"/>
      <c r="AH66" s="1063"/>
      <c r="AI66" s="1063"/>
      <c r="AJ66" s="1064"/>
      <c r="AK66" s="1056" t="s">
        <v>421</v>
      </c>
      <c r="AL66" s="1051"/>
      <c r="AM66" s="1051"/>
      <c r="AN66" s="1051"/>
      <c r="AO66" s="1052"/>
      <c r="AP66" s="1056" t="s">
        <v>422</v>
      </c>
      <c r="AQ66" s="1057"/>
      <c r="AR66" s="1057"/>
      <c r="AS66" s="1057"/>
      <c r="AT66" s="1058"/>
      <c r="AU66" s="1056" t="s">
        <v>423</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589</v>
      </c>
      <c r="C68" s="1041"/>
      <c r="D68" s="1041"/>
      <c r="E68" s="1041"/>
      <c r="F68" s="1041"/>
      <c r="G68" s="1041"/>
      <c r="H68" s="1041"/>
      <c r="I68" s="1041"/>
      <c r="J68" s="1041"/>
      <c r="K68" s="1041"/>
      <c r="L68" s="1041"/>
      <c r="M68" s="1041"/>
      <c r="N68" s="1041"/>
      <c r="O68" s="1041"/>
      <c r="P68" s="1042"/>
      <c r="Q68" s="1043">
        <v>10853</v>
      </c>
      <c r="R68" s="1037"/>
      <c r="S68" s="1037"/>
      <c r="T68" s="1037"/>
      <c r="U68" s="1037"/>
      <c r="V68" s="1037">
        <v>10553</v>
      </c>
      <c r="W68" s="1037"/>
      <c r="X68" s="1037"/>
      <c r="Y68" s="1037"/>
      <c r="Z68" s="1037"/>
      <c r="AA68" s="1037">
        <v>300</v>
      </c>
      <c r="AB68" s="1037"/>
      <c r="AC68" s="1037"/>
      <c r="AD68" s="1037"/>
      <c r="AE68" s="1037"/>
      <c r="AF68" s="1037">
        <v>300</v>
      </c>
      <c r="AG68" s="1037"/>
      <c r="AH68" s="1037"/>
      <c r="AI68" s="1037"/>
      <c r="AJ68" s="1037"/>
      <c r="AK68" s="1037">
        <v>81</v>
      </c>
      <c r="AL68" s="1037"/>
      <c r="AM68" s="1037"/>
      <c r="AN68" s="1037"/>
      <c r="AO68" s="1037"/>
      <c r="AP68" s="1037" t="s">
        <v>597</v>
      </c>
      <c r="AQ68" s="1037"/>
      <c r="AR68" s="1037"/>
      <c r="AS68" s="1037"/>
      <c r="AT68" s="1037"/>
      <c r="AU68" s="1037" t="s">
        <v>597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590</v>
      </c>
      <c r="C69" s="1030"/>
      <c r="D69" s="1030"/>
      <c r="E69" s="1030"/>
      <c r="F69" s="1030"/>
      <c r="G69" s="1030"/>
      <c r="H69" s="1030"/>
      <c r="I69" s="1030"/>
      <c r="J69" s="1030"/>
      <c r="K69" s="1030"/>
      <c r="L69" s="1030"/>
      <c r="M69" s="1030"/>
      <c r="N69" s="1030"/>
      <c r="O69" s="1030"/>
      <c r="P69" s="1031"/>
      <c r="Q69" s="1032">
        <v>99</v>
      </c>
      <c r="R69" s="1026"/>
      <c r="S69" s="1026"/>
      <c r="T69" s="1026"/>
      <c r="U69" s="1026"/>
      <c r="V69" s="1026">
        <v>95</v>
      </c>
      <c r="W69" s="1026"/>
      <c r="X69" s="1026"/>
      <c r="Y69" s="1026"/>
      <c r="Z69" s="1026"/>
      <c r="AA69" s="1026">
        <v>4</v>
      </c>
      <c r="AB69" s="1026"/>
      <c r="AC69" s="1026"/>
      <c r="AD69" s="1026"/>
      <c r="AE69" s="1026"/>
      <c r="AF69" s="1026">
        <v>4</v>
      </c>
      <c r="AG69" s="1026"/>
      <c r="AH69" s="1026"/>
      <c r="AI69" s="1026"/>
      <c r="AJ69" s="1026"/>
      <c r="AK69" s="1026">
        <v>8</v>
      </c>
      <c r="AL69" s="1026"/>
      <c r="AM69" s="1026"/>
      <c r="AN69" s="1026"/>
      <c r="AO69" s="1026"/>
      <c r="AP69" s="1026" t="s">
        <v>597</v>
      </c>
      <c r="AQ69" s="1026"/>
      <c r="AR69" s="1026"/>
      <c r="AS69" s="1026"/>
      <c r="AT69" s="1026"/>
      <c r="AU69" s="1026" t="s">
        <v>597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v>3130</v>
      </c>
      <c r="R70" s="1026"/>
      <c r="S70" s="1026"/>
      <c r="T70" s="1026"/>
      <c r="U70" s="1026"/>
      <c r="V70" s="1026">
        <v>3057</v>
      </c>
      <c r="W70" s="1026"/>
      <c r="X70" s="1026"/>
      <c r="Y70" s="1026"/>
      <c r="Z70" s="1026"/>
      <c r="AA70" s="1026">
        <v>73</v>
      </c>
      <c r="AB70" s="1026"/>
      <c r="AC70" s="1026"/>
      <c r="AD70" s="1026"/>
      <c r="AE70" s="1026"/>
      <c r="AF70" s="1026">
        <v>73</v>
      </c>
      <c r="AG70" s="1026"/>
      <c r="AH70" s="1026"/>
      <c r="AI70" s="1026"/>
      <c r="AJ70" s="1026"/>
      <c r="AK70" s="1026" t="s">
        <v>584</v>
      </c>
      <c r="AL70" s="1026"/>
      <c r="AM70" s="1026"/>
      <c r="AN70" s="1026"/>
      <c r="AO70" s="1026"/>
      <c r="AP70" s="1026">
        <v>125</v>
      </c>
      <c r="AQ70" s="1026"/>
      <c r="AR70" s="1026"/>
      <c r="AS70" s="1026"/>
      <c r="AT70" s="1026"/>
      <c r="AU70" s="1026">
        <v>12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592</v>
      </c>
      <c r="C71" s="1030"/>
      <c r="D71" s="1030"/>
      <c r="E71" s="1030"/>
      <c r="F71" s="1030"/>
      <c r="G71" s="1030"/>
      <c r="H71" s="1030"/>
      <c r="I71" s="1030"/>
      <c r="J71" s="1030"/>
      <c r="K71" s="1030"/>
      <c r="L71" s="1030"/>
      <c r="M71" s="1030"/>
      <c r="N71" s="1030"/>
      <c r="O71" s="1030"/>
      <c r="P71" s="1031"/>
      <c r="Q71" s="1032">
        <v>191</v>
      </c>
      <c r="R71" s="1026"/>
      <c r="S71" s="1026"/>
      <c r="T71" s="1026"/>
      <c r="U71" s="1026"/>
      <c r="V71" s="1026">
        <v>178</v>
      </c>
      <c r="W71" s="1026"/>
      <c r="X71" s="1026"/>
      <c r="Y71" s="1026"/>
      <c r="Z71" s="1026"/>
      <c r="AA71" s="1026">
        <v>13</v>
      </c>
      <c r="AB71" s="1026"/>
      <c r="AC71" s="1026"/>
      <c r="AD71" s="1026"/>
      <c r="AE71" s="1026"/>
      <c r="AF71" s="1026">
        <v>13</v>
      </c>
      <c r="AG71" s="1026"/>
      <c r="AH71" s="1026"/>
      <c r="AI71" s="1026"/>
      <c r="AJ71" s="1026"/>
      <c r="AK71" s="1026" t="s">
        <v>584</v>
      </c>
      <c r="AL71" s="1026"/>
      <c r="AM71" s="1026"/>
      <c r="AN71" s="1026"/>
      <c r="AO71" s="1026"/>
      <c r="AP71" s="1026" t="s">
        <v>584</v>
      </c>
      <c r="AQ71" s="1026"/>
      <c r="AR71" s="1026"/>
      <c r="AS71" s="1026"/>
      <c r="AT71" s="1026"/>
      <c r="AU71" s="1026" t="s">
        <v>584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593</v>
      </c>
      <c r="C72" s="1030"/>
      <c r="D72" s="1030"/>
      <c r="E72" s="1030"/>
      <c r="F72" s="1030"/>
      <c r="G72" s="1030"/>
      <c r="H72" s="1030"/>
      <c r="I72" s="1030"/>
      <c r="J72" s="1030"/>
      <c r="K72" s="1030"/>
      <c r="L72" s="1030"/>
      <c r="M72" s="1030"/>
      <c r="N72" s="1030"/>
      <c r="O72" s="1030"/>
      <c r="P72" s="1031"/>
      <c r="Q72" s="1032">
        <v>195</v>
      </c>
      <c r="R72" s="1026"/>
      <c r="S72" s="1026"/>
      <c r="T72" s="1026"/>
      <c r="U72" s="1026"/>
      <c r="V72" s="1026">
        <v>193</v>
      </c>
      <c r="W72" s="1026"/>
      <c r="X72" s="1026"/>
      <c r="Y72" s="1026"/>
      <c r="Z72" s="1026"/>
      <c r="AA72" s="1026">
        <v>2</v>
      </c>
      <c r="AB72" s="1026"/>
      <c r="AC72" s="1026"/>
      <c r="AD72" s="1026"/>
      <c r="AE72" s="1026"/>
      <c r="AF72" s="1026">
        <v>2</v>
      </c>
      <c r="AG72" s="1026"/>
      <c r="AH72" s="1026"/>
      <c r="AI72" s="1026"/>
      <c r="AJ72" s="1026"/>
      <c r="AK72" s="1026">
        <v>8</v>
      </c>
      <c r="AL72" s="1026"/>
      <c r="AM72" s="1026"/>
      <c r="AN72" s="1026"/>
      <c r="AO72" s="1026"/>
      <c r="AP72" s="1026" t="s">
        <v>584</v>
      </c>
      <c r="AQ72" s="1026"/>
      <c r="AR72" s="1026"/>
      <c r="AS72" s="1026"/>
      <c r="AT72" s="1026"/>
      <c r="AU72" s="1026" t="s">
        <v>584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594</v>
      </c>
      <c r="C73" s="1030"/>
      <c r="D73" s="1030"/>
      <c r="E73" s="1030"/>
      <c r="F73" s="1030"/>
      <c r="G73" s="1030"/>
      <c r="H73" s="1030"/>
      <c r="I73" s="1030"/>
      <c r="J73" s="1030"/>
      <c r="K73" s="1030"/>
      <c r="L73" s="1030"/>
      <c r="M73" s="1030"/>
      <c r="N73" s="1030"/>
      <c r="O73" s="1030"/>
      <c r="P73" s="1031"/>
      <c r="Q73" s="1032">
        <v>162325</v>
      </c>
      <c r="R73" s="1026"/>
      <c r="S73" s="1026"/>
      <c r="T73" s="1026"/>
      <c r="U73" s="1026"/>
      <c r="V73" s="1026">
        <v>158539</v>
      </c>
      <c r="W73" s="1026"/>
      <c r="X73" s="1026"/>
      <c r="Y73" s="1026"/>
      <c r="Z73" s="1026"/>
      <c r="AA73" s="1026">
        <v>3786</v>
      </c>
      <c r="AB73" s="1026"/>
      <c r="AC73" s="1026"/>
      <c r="AD73" s="1026"/>
      <c r="AE73" s="1026"/>
      <c r="AF73" s="1026">
        <v>3786</v>
      </c>
      <c r="AG73" s="1026"/>
      <c r="AH73" s="1026"/>
      <c r="AI73" s="1026"/>
      <c r="AJ73" s="1026"/>
      <c r="AK73" s="1026" t="s">
        <v>596</v>
      </c>
      <c r="AL73" s="1026"/>
      <c r="AM73" s="1026"/>
      <c r="AN73" s="1026"/>
      <c r="AO73" s="1026"/>
      <c r="AP73" s="1026" t="s">
        <v>584</v>
      </c>
      <c r="AQ73" s="1026"/>
      <c r="AR73" s="1026"/>
      <c r="AS73" s="1026"/>
      <c r="AT73" s="1026"/>
      <c r="AU73" s="1026" t="s">
        <v>595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SUM(AF68:AJ73)</f>
        <v>4178</v>
      </c>
      <c r="AG88" s="1014"/>
      <c r="AH88" s="1014"/>
      <c r="AI88" s="1014"/>
      <c r="AJ88" s="1014"/>
      <c r="AK88" s="1018"/>
      <c r="AL88" s="1018"/>
      <c r="AM88" s="1018"/>
      <c r="AN88" s="1018"/>
      <c r="AO88" s="1018"/>
      <c r="AP88" s="1014">
        <f>SUM(AP68:AT73)</f>
        <v>125</v>
      </c>
      <c r="AQ88" s="1014"/>
      <c r="AR88" s="1014"/>
      <c r="AS88" s="1014"/>
      <c r="AT88" s="1014"/>
      <c r="AU88" s="1014">
        <f>SUM(AU68:AY73)</f>
        <v>12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SUM(CR7:CV8)</f>
        <v>661</v>
      </c>
      <c r="CS102" s="1006"/>
      <c r="CT102" s="1006"/>
      <c r="CU102" s="1006"/>
      <c r="CV102" s="1007"/>
      <c r="CW102" s="1005">
        <f>SUM(CW7:DA8)</f>
        <v>38</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433</v>
      </c>
      <c r="AB109" s="949"/>
      <c r="AC109" s="949"/>
      <c r="AD109" s="949"/>
      <c r="AE109" s="950"/>
      <c r="AF109" s="951" t="s">
        <v>309</v>
      </c>
      <c r="AG109" s="949"/>
      <c r="AH109" s="949"/>
      <c r="AI109" s="949"/>
      <c r="AJ109" s="950"/>
      <c r="AK109" s="951" t="s">
        <v>308</v>
      </c>
      <c r="AL109" s="949"/>
      <c r="AM109" s="949"/>
      <c r="AN109" s="949"/>
      <c r="AO109" s="950"/>
      <c r="AP109" s="951" t="s">
        <v>434</v>
      </c>
      <c r="AQ109" s="949"/>
      <c r="AR109" s="949"/>
      <c r="AS109" s="949"/>
      <c r="AT109" s="980"/>
      <c r="AU109" s="948" t="s">
        <v>432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433</v>
      </c>
      <c r="BR109" s="949"/>
      <c r="BS109" s="949"/>
      <c r="BT109" s="949"/>
      <c r="BU109" s="950"/>
      <c r="BV109" s="951" t="s">
        <v>309</v>
      </c>
      <c r="BW109" s="949"/>
      <c r="BX109" s="949"/>
      <c r="BY109" s="949"/>
      <c r="BZ109" s="950"/>
      <c r="CA109" s="951" t="s">
        <v>308</v>
      </c>
      <c r="CB109" s="949"/>
      <c r="CC109" s="949"/>
      <c r="CD109" s="949"/>
      <c r="CE109" s="950"/>
      <c r="CF109" s="987" t="s">
        <v>434</v>
      </c>
      <c r="CG109" s="987"/>
      <c r="CH109" s="987"/>
      <c r="CI109" s="987"/>
      <c r="CJ109" s="987"/>
      <c r="CK109" s="951" t="s">
        <v>435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433</v>
      </c>
      <c r="DH109" s="949"/>
      <c r="DI109" s="949"/>
      <c r="DJ109" s="949"/>
      <c r="DK109" s="950"/>
      <c r="DL109" s="951" t="s">
        <v>309</v>
      </c>
      <c r="DM109" s="949"/>
      <c r="DN109" s="949"/>
      <c r="DO109" s="949"/>
      <c r="DP109" s="950"/>
      <c r="DQ109" s="951" t="s">
        <v>308</v>
      </c>
      <c r="DR109" s="949"/>
      <c r="DS109" s="949"/>
      <c r="DT109" s="949"/>
      <c r="DU109" s="950"/>
      <c r="DV109" s="951" t="s">
        <v>434</v>
      </c>
      <c r="DW109" s="949"/>
      <c r="DX109" s="949"/>
      <c r="DY109" s="949"/>
      <c r="DZ109" s="980"/>
    </row>
    <row r="110" spans="1:131" s="247" customFormat="1" ht="26.25" customHeight="1" x14ac:dyDescent="0.15">
      <c r="A110" s="851" t="s">
        <v>436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1406355</v>
      </c>
      <c r="AB110" s="942"/>
      <c r="AC110" s="942"/>
      <c r="AD110" s="942"/>
      <c r="AE110" s="943"/>
      <c r="AF110" s="944">
        <v>1766188</v>
      </c>
      <c r="AG110" s="942"/>
      <c r="AH110" s="942"/>
      <c r="AI110" s="942"/>
      <c r="AJ110" s="943"/>
      <c r="AK110" s="944">
        <v>1817637</v>
      </c>
      <c r="AL110" s="942"/>
      <c r="AM110" s="942"/>
      <c r="AN110" s="942"/>
      <c r="AO110" s="943"/>
      <c r="AP110" s="945">
        <v>41.3</v>
      </c>
      <c r="AQ110" s="946"/>
      <c r="AR110" s="946"/>
      <c r="AS110" s="946"/>
      <c r="AT110" s="947"/>
      <c r="AU110" s="981" t="s">
        <v>72</v>
      </c>
      <c r="AV110" s="982"/>
      <c r="AW110" s="982"/>
      <c r="AX110" s="982"/>
      <c r="AY110" s="982"/>
      <c r="AZ110" s="907" t="s">
        <v>437</v>
      </c>
      <c r="BA110" s="852"/>
      <c r="BB110" s="852"/>
      <c r="BC110" s="852"/>
      <c r="BD110" s="852"/>
      <c r="BE110" s="852"/>
      <c r="BF110" s="852"/>
      <c r="BG110" s="852"/>
      <c r="BH110" s="852"/>
      <c r="BI110" s="852"/>
      <c r="BJ110" s="852"/>
      <c r="BK110" s="852"/>
      <c r="BL110" s="852"/>
      <c r="BM110" s="852"/>
      <c r="BN110" s="852"/>
      <c r="BO110" s="852"/>
      <c r="BP110" s="853"/>
      <c r="BQ110" s="908">
        <v>16193350</v>
      </c>
      <c r="BR110" s="889"/>
      <c r="BS110" s="889"/>
      <c r="BT110" s="889"/>
      <c r="BU110" s="889"/>
      <c r="BV110" s="889">
        <v>15678104</v>
      </c>
      <c r="BW110" s="889"/>
      <c r="BX110" s="889"/>
      <c r="BY110" s="889"/>
      <c r="BZ110" s="889"/>
      <c r="CA110" s="889">
        <v>15259491</v>
      </c>
      <c r="CB110" s="889"/>
      <c r="CC110" s="889"/>
      <c r="CD110" s="889"/>
      <c r="CE110" s="889"/>
      <c r="CF110" s="913">
        <v>346.4</v>
      </c>
      <c r="CG110" s="914"/>
      <c r="CH110" s="914"/>
      <c r="CI110" s="914"/>
      <c r="CJ110" s="914"/>
      <c r="CK110" s="977" t="s">
        <v>438</v>
      </c>
      <c r="CL110" s="863"/>
      <c r="CM110" s="938" t="s">
        <v>439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161849</v>
      </c>
      <c r="DH110" s="889"/>
      <c r="DI110" s="889"/>
      <c r="DJ110" s="889"/>
      <c r="DK110" s="889"/>
      <c r="DL110" s="889">
        <v>155716</v>
      </c>
      <c r="DM110" s="889"/>
      <c r="DN110" s="889"/>
      <c r="DO110" s="889"/>
      <c r="DP110" s="889"/>
      <c r="DQ110" s="889">
        <v>149559</v>
      </c>
      <c r="DR110" s="889"/>
      <c r="DS110" s="889"/>
      <c r="DT110" s="889"/>
      <c r="DU110" s="889"/>
      <c r="DV110" s="890">
        <v>3.4</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441</v>
      </c>
      <c r="AB111" s="970"/>
      <c r="AC111" s="970"/>
      <c r="AD111" s="970"/>
      <c r="AE111" s="971"/>
      <c r="AF111" s="972" t="s">
        <v>415</v>
      </c>
      <c r="AG111" s="970"/>
      <c r="AH111" s="970"/>
      <c r="AI111" s="970"/>
      <c r="AJ111" s="971"/>
      <c r="AK111" s="972" t="s">
        <v>442</v>
      </c>
      <c r="AL111" s="970"/>
      <c r="AM111" s="970"/>
      <c r="AN111" s="970"/>
      <c r="AO111" s="971"/>
      <c r="AP111" s="973" t="s">
        <v>441</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v>310084</v>
      </c>
      <c r="BR111" s="861"/>
      <c r="BS111" s="861"/>
      <c r="BT111" s="861"/>
      <c r="BU111" s="861"/>
      <c r="BV111" s="861">
        <v>285336</v>
      </c>
      <c r="BW111" s="861"/>
      <c r="BX111" s="861"/>
      <c r="BY111" s="861"/>
      <c r="BZ111" s="861"/>
      <c r="CA111" s="861">
        <v>260502</v>
      </c>
      <c r="CB111" s="861"/>
      <c r="CC111" s="861"/>
      <c r="CD111" s="861"/>
      <c r="CE111" s="861"/>
      <c r="CF111" s="922">
        <v>5.9</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442</v>
      </c>
      <c r="DH111" s="861"/>
      <c r="DI111" s="861"/>
      <c r="DJ111" s="861"/>
      <c r="DK111" s="861"/>
      <c r="DL111" s="861" t="s">
        <v>442</v>
      </c>
      <c r="DM111" s="861"/>
      <c r="DN111" s="861"/>
      <c r="DO111" s="861"/>
      <c r="DP111" s="861"/>
      <c r="DQ111" s="861" t="s">
        <v>442</v>
      </c>
      <c r="DR111" s="861"/>
      <c r="DS111" s="861"/>
      <c r="DT111" s="861"/>
      <c r="DU111" s="861"/>
      <c r="DV111" s="838" t="s">
        <v>415</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442</v>
      </c>
      <c r="AG112" s="824"/>
      <c r="AH112" s="824"/>
      <c r="AI112" s="824"/>
      <c r="AJ112" s="825"/>
      <c r="AK112" s="826" t="s">
        <v>139</v>
      </c>
      <c r="AL112" s="824"/>
      <c r="AM112" s="824"/>
      <c r="AN112" s="824"/>
      <c r="AO112" s="825"/>
      <c r="AP112" s="871" t="s">
        <v>442</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1592394</v>
      </c>
      <c r="BR112" s="861"/>
      <c r="BS112" s="861"/>
      <c r="BT112" s="861"/>
      <c r="BU112" s="861"/>
      <c r="BV112" s="861">
        <v>1464614</v>
      </c>
      <c r="BW112" s="861"/>
      <c r="BX112" s="861"/>
      <c r="BY112" s="861"/>
      <c r="BZ112" s="861"/>
      <c r="CA112" s="861">
        <v>1449073</v>
      </c>
      <c r="CB112" s="861"/>
      <c r="CC112" s="861"/>
      <c r="CD112" s="861"/>
      <c r="CE112" s="861"/>
      <c r="CF112" s="922">
        <v>32.9</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415</v>
      </c>
      <c r="DH112" s="861"/>
      <c r="DI112" s="861"/>
      <c r="DJ112" s="861"/>
      <c r="DK112" s="861"/>
      <c r="DL112" s="861" t="s">
        <v>139</v>
      </c>
      <c r="DM112" s="861"/>
      <c r="DN112" s="861"/>
      <c r="DO112" s="861"/>
      <c r="DP112" s="861"/>
      <c r="DQ112" s="861" t="s">
        <v>442</v>
      </c>
      <c r="DR112" s="861"/>
      <c r="DS112" s="861"/>
      <c r="DT112" s="861"/>
      <c r="DU112" s="861"/>
      <c r="DV112" s="838" t="s">
        <v>139</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195448</v>
      </c>
      <c r="AB113" s="970"/>
      <c r="AC113" s="970"/>
      <c r="AD113" s="970"/>
      <c r="AE113" s="971"/>
      <c r="AF113" s="972">
        <v>205400</v>
      </c>
      <c r="AG113" s="970"/>
      <c r="AH113" s="970"/>
      <c r="AI113" s="970"/>
      <c r="AJ113" s="971"/>
      <c r="AK113" s="972">
        <v>216904</v>
      </c>
      <c r="AL113" s="970"/>
      <c r="AM113" s="970"/>
      <c r="AN113" s="970"/>
      <c r="AO113" s="971"/>
      <c r="AP113" s="973">
        <v>4.9000000000000004</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16518</v>
      </c>
      <c r="BR113" s="861"/>
      <c r="BS113" s="861"/>
      <c r="BT113" s="861"/>
      <c r="BU113" s="861"/>
      <c r="BV113" s="861">
        <v>14054</v>
      </c>
      <c r="BW113" s="861"/>
      <c r="BX113" s="861"/>
      <c r="BY113" s="861"/>
      <c r="BZ113" s="861"/>
      <c r="CA113" s="861">
        <v>11673</v>
      </c>
      <c r="CB113" s="861"/>
      <c r="CC113" s="861"/>
      <c r="CD113" s="861"/>
      <c r="CE113" s="861"/>
      <c r="CF113" s="922">
        <v>0.3</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148235</v>
      </c>
      <c r="DH113" s="824"/>
      <c r="DI113" s="824"/>
      <c r="DJ113" s="824"/>
      <c r="DK113" s="825"/>
      <c r="DL113" s="826">
        <v>129620</v>
      </c>
      <c r="DM113" s="824"/>
      <c r="DN113" s="824"/>
      <c r="DO113" s="824"/>
      <c r="DP113" s="825"/>
      <c r="DQ113" s="826">
        <v>110943</v>
      </c>
      <c r="DR113" s="824"/>
      <c r="DS113" s="824"/>
      <c r="DT113" s="824"/>
      <c r="DU113" s="825"/>
      <c r="DV113" s="871">
        <v>2.5</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2681</v>
      </c>
      <c r="AB114" s="824"/>
      <c r="AC114" s="824"/>
      <c r="AD114" s="824"/>
      <c r="AE114" s="825"/>
      <c r="AF114" s="826">
        <v>2681</v>
      </c>
      <c r="AG114" s="824"/>
      <c r="AH114" s="824"/>
      <c r="AI114" s="824"/>
      <c r="AJ114" s="825"/>
      <c r="AK114" s="826">
        <v>2565</v>
      </c>
      <c r="AL114" s="824"/>
      <c r="AM114" s="824"/>
      <c r="AN114" s="824"/>
      <c r="AO114" s="825"/>
      <c r="AP114" s="871">
        <v>0.1</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982106</v>
      </c>
      <c r="BR114" s="861"/>
      <c r="BS114" s="861"/>
      <c r="BT114" s="861"/>
      <c r="BU114" s="861"/>
      <c r="BV114" s="861">
        <v>908958</v>
      </c>
      <c r="BW114" s="861"/>
      <c r="BX114" s="861"/>
      <c r="BY114" s="861"/>
      <c r="BZ114" s="861"/>
      <c r="CA114" s="861">
        <v>933711</v>
      </c>
      <c r="CB114" s="861"/>
      <c r="CC114" s="861"/>
      <c r="CD114" s="861"/>
      <c r="CE114" s="861"/>
      <c r="CF114" s="922">
        <v>21.2</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442</v>
      </c>
      <c r="DH114" s="824"/>
      <c r="DI114" s="824"/>
      <c r="DJ114" s="824"/>
      <c r="DK114" s="825"/>
      <c r="DL114" s="826" t="s">
        <v>415</v>
      </c>
      <c r="DM114" s="824"/>
      <c r="DN114" s="824"/>
      <c r="DO114" s="824"/>
      <c r="DP114" s="825"/>
      <c r="DQ114" s="826" t="s">
        <v>139</v>
      </c>
      <c r="DR114" s="824"/>
      <c r="DS114" s="824"/>
      <c r="DT114" s="824"/>
      <c r="DU114" s="825"/>
      <c r="DV114" s="871" t="s">
        <v>442</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177979</v>
      </c>
      <c r="AB115" s="970"/>
      <c r="AC115" s="970"/>
      <c r="AD115" s="970"/>
      <c r="AE115" s="971"/>
      <c r="AF115" s="972">
        <v>35443</v>
      </c>
      <c r="AG115" s="970"/>
      <c r="AH115" s="970"/>
      <c r="AI115" s="970"/>
      <c r="AJ115" s="971"/>
      <c r="AK115" s="972">
        <v>33150</v>
      </c>
      <c r="AL115" s="970"/>
      <c r="AM115" s="970"/>
      <c r="AN115" s="970"/>
      <c r="AO115" s="971"/>
      <c r="AP115" s="973">
        <v>0.8</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v>788</v>
      </c>
      <c r="BR115" s="861"/>
      <c r="BS115" s="861"/>
      <c r="BT115" s="861"/>
      <c r="BU115" s="861"/>
      <c r="BV115" s="861">
        <v>469</v>
      </c>
      <c r="BW115" s="861"/>
      <c r="BX115" s="861"/>
      <c r="BY115" s="861"/>
      <c r="BZ115" s="861"/>
      <c r="CA115" s="861">
        <v>465</v>
      </c>
      <c r="CB115" s="861"/>
      <c r="CC115" s="861"/>
      <c r="CD115" s="861"/>
      <c r="CE115" s="861"/>
      <c r="CF115" s="922">
        <v>0</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442</v>
      </c>
      <c r="DH115" s="824"/>
      <c r="DI115" s="824"/>
      <c r="DJ115" s="824"/>
      <c r="DK115" s="825"/>
      <c r="DL115" s="826" t="s">
        <v>441</v>
      </c>
      <c r="DM115" s="824"/>
      <c r="DN115" s="824"/>
      <c r="DO115" s="824"/>
      <c r="DP115" s="825"/>
      <c r="DQ115" s="826" t="s">
        <v>442</v>
      </c>
      <c r="DR115" s="824"/>
      <c r="DS115" s="824"/>
      <c r="DT115" s="824"/>
      <c r="DU115" s="825"/>
      <c r="DV115" s="871" t="s">
        <v>442</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442</v>
      </c>
      <c r="AG116" s="824"/>
      <c r="AH116" s="824"/>
      <c r="AI116" s="824"/>
      <c r="AJ116" s="825"/>
      <c r="AK116" s="826" t="s">
        <v>442</v>
      </c>
      <c r="AL116" s="824"/>
      <c r="AM116" s="824"/>
      <c r="AN116" s="824"/>
      <c r="AO116" s="825"/>
      <c r="AP116" s="871" t="s">
        <v>442</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139</v>
      </c>
      <c r="BR116" s="861"/>
      <c r="BS116" s="861"/>
      <c r="BT116" s="861"/>
      <c r="BU116" s="861"/>
      <c r="BV116" s="861" t="s">
        <v>442</v>
      </c>
      <c r="BW116" s="861"/>
      <c r="BX116" s="861"/>
      <c r="BY116" s="861"/>
      <c r="BZ116" s="861"/>
      <c r="CA116" s="861" t="s">
        <v>442</v>
      </c>
      <c r="CB116" s="861"/>
      <c r="CC116" s="861"/>
      <c r="CD116" s="861"/>
      <c r="CE116" s="861"/>
      <c r="CF116" s="922" t="s">
        <v>139</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139</v>
      </c>
      <c r="DH116" s="824"/>
      <c r="DI116" s="824"/>
      <c r="DJ116" s="824"/>
      <c r="DK116" s="825"/>
      <c r="DL116" s="826" t="s">
        <v>139</v>
      </c>
      <c r="DM116" s="824"/>
      <c r="DN116" s="824"/>
      <c r="DO116" s="824"/>
      <c r="DP116" s="825"/>
      <c r="DQ116" s="826" t="s">
        <v>415</v>
      </c>
      <c r="DR116" s="824"/>
      <c r="DS116" s="824"/>
      <c r="DT116" s="824"/>
      <c r="DU116" s="825"/>
      <c r="DV116" s="871" t="s">
        <v>441</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1782463</v>
      </c>
      <c r="AB117" s="956"/>
      <c r="AC117" s="956"/>
      <c r="AD117" s="956"/>
      <c r="AE117" s="957"/>
      <c r="AF117" s="958">
        <v>2009712</v>
      </c>
      <c r="AG117" s="956"/>
      <c r="AH117" s="956"/>
      <c r="AI117" s="956"/>
      <c r="AJ117" s="957"/>
      <c r="AK117" s="958">
        <v>2070256</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415</v>
      </c>
      <c r="BR117" s="861"/>
      <c r="BS117" s="861"/>
      <c r="BT117" s="861"/>
      <c r="BU117" s="861"/>
      <c r="BV117" s="861" t="s">
        <v>442</v>
      </c>
      <c r="BW117" s="861"/>
      <c r="BX117" s="861"/>
      <c r="BY117" s="861"/>
      <c r="BZ117" s="861"/>
      <c r="CA117" s="861" t="s">
        <v>139</v>
      </c>
      <c r="CB117" s="861"/>
      <c r="CC117" s="861"/>
      <c r="CD117" s="861"/>
      <c r="CE117" s="861"/>
      <c r="CF117" s="922" t="s">
        <v>442</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415</v>
      </c>
      <c r="DH117" s="824"/>
      <c r="DI117" s="824"/>
      <c r="DJ117" s="824"/>
      <c r="DK117" s="825"/>
      <c r="DL117" s="826" t="s">
        <v>415</v>
      </c>
      <c r="DM117" s="824"/>
      <c r="DN117" s="824"/>
      <c r="DO117" s="824"/>
      <c r="DP117" s="825"/>
      <c r="DQ117" s="826" t="s">
        <v>442</v>
      </c>
      <c r="DR117" s="824"/>
      <c r="DS117" s="824"/>
      <c r="DT117" s="824"/>
      <c r="DU117" s="825"/>
      <c r="DV117" s="871" t="s">
        <v>415</v>
      </c>
      <c r="DW117" s="872"/>
      <c r="DX117" s="872"/>
      <c r="DY117" s="872"/>
      <c r="DZ117" s="873"/>
    </row>
    <row r="118" spans="1:130" s="247" customFormat="1" ht="26.25" customHeight="1" x14ac:dyDescent="0.15">
      <c r="A118" s="948" t="s">
        <v>435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433</v>
      </c>
      <c r="AB118" s="949"/>
      <c r="AC118" s="949"/>
      <c r="AD118" s="949"/>
      <c r="AE118" s="950"/>
      <c r="AF118" s="951" t="s">
        <v>309</v>
      </c>
      <c r="AG118" s="949"/>
      <c r="AH118" s="949"/>
      <c r="AI118" s="949"/>
      <c r="AJ118" s="950"/>
      <c r="AK118" s="951" t="s">
        <v>308</v>
      </c>
      <c r="AL118" s="949"/>
      <c r="AM118" s="949"/>
      <c r="AN118" s="949"/>
      <c r="AO118" s="950"/>
      <c r="AP118" s="952" t="s">
        <v>434</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415</v>
      </c>
      <c r="BW118" s="892"/>
      <c r="BX118" s="892"/>
      <c r="BY118" s="892"/>
      <c r="BZ118" s="892"/>
      <c r="CA118" s="892" t="s">
        <v>442</v>
      </c>
      <c r="CB118" s="892"/>
      <c r="CC118" s="892"/>
      <c r="CD118" s="892"/>
      <c r="CE118" s="892"/>
      <c r="CF118" s="922" t="s">
        <v>139</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442</v>
      </c>
      <c r="DH118" s="824"/>
      <c r="DI118" s="824"/>
      <c r="DJ118" s="824"/>
      <c r="DK118" s="825"/>
      <c r="DL118" s="826" t="s">
        <v>415</v>
      </c>
      <c r="DM118" s="824"/>
      <c r="DN118" s="824"/>
      <c r="DO118" s="824"/>
      <c r="DP118" s="825"/>
      <c r="DQ118" s="826" t="s">
        <v>442</v>
      </c>
      <c r="DR118" s="824"/>
      <c r="DS118" s="824"/>
      <c r="DT118" s="824"/>
      <c r="DU118" s="825"/>
      <c r="DV118" s="871" t="s">
        <v>442</v>
      </c>
      <c r="DW118" s="872"/>
      <c r="DX118" s="872"/>
      <c r="DY118" s="872"/>
      <c r="DZ118" s="873"/>
    </row>
    <row r="119" spans="1:130" s="247" customFormat="1" ht="26.25" customHeight="1" x14ac:dyDescent="0.15">
      <c r="A119" s="862" t="s">
        <v>438</v>
      </c>
      <c r="B119" s="863"/>
      <c r="C119" s="938" t="s">
        <v>439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149229</v>
      </c>
      <c r="AB119" s="942"/>
      <c r="AC119" s="942"/>
      <c r="AD119" s="942"/>
      <c r="AE119" s="943"/>
      <c r="AF119" s="944">
        <v>3811</v>
      </c>
      <c r="AG119" s="942"/>
      <c r="AH119" s="942"/>
      <c r="AI119" s="942"/>
      <c r="AJ119" s="943"/>
      <c r="AK119" s="944">
        <v>3811</v>
      </c>
      <c r="AL119" s="942"/>
      <c r="AM119" s="942"/>
      <c r="AN119" s="942"/>
      <c r="AO119" s="943"/>
      <c r="AP119" s="945">
        <v>0.1</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466</v>
      </c>
      <c r="BP119" s="925"/>
      <c r="BQ119" s="929">
        <v>19095240</v>
      </c>
      <c r="BR119" s="892"/>
      <c r="BS119" s="892"/>
      <c r="BT119" s="892"/>
      <c r="BU119" s="892"/>
      <c r="BV119" s="892">
        <v>18351535</v>
      </c>
      <c r="BW119" s="892"/>
      <c r="BX119" s="892"/>
      <c r="BY119" s="892"/>
      <c r="BZ119" s="892"/>
      <c r="CA119" s="892">
        <v>17914915</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139</v>
      </c>
      <c r="DH119" s="807"/>
      <c r="DI119" s="807"/>
      <c r="DJ119" s="807"/>
      <c r="DK119" s="808"/>
      <c r="DL119" s="809" t="s">
        <v>415</v>
      </c>
      <c r="DM119" s="807"/>
      <c r="DN119" s="807"/>
      <c r="DO119" s="807"/>
      <c r="DP119" s="808"/>
      <c r="DQ119" s="809" t="s">
        <v>415</v>
      </c>
      <c r="DR119" s="807"/>
      <c r="DS119" s="807"/>
      <c r="DT119" s="807"/>
      <c r="DU119" s="808"/>
      <c r="DV119" s="895" t="s">
        <v>441</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139</v>
      </c>
      <c r="AB120" s="824"/>
      <c r="AC120" s="824"/>
      <c r="AD120" s="824"/>
      <c r="AE120" s="825"/>
      <c r="AF120" s="826" t="s">
        <v>441</v>
      </c>
      <c r="AG120" s="824"/>
      <c r="AH120" s="824"/>
      <c r="AI120" s="824"/>
      <c r="AJ120" s="825"/>
      <c r="AK120" s="826" t="s">
        <v>139</v>
      </c>
      <c r="AL120" s="824"/>
      <c r="AM120" s="824"/>
      <c r="AN120" s="824"/>
      <c r="AO120" s="825"/>
      <c r="AP120" s="871" t="s">
        <v>415</v>
      </c>
      <c r="AQ120" s="872"/>
      <c r="AR120" s="872"/>
      <c r="AS120" s="872"/>
      <c r="AT120" s="873"/>
      <c r="AU120" s="930" t="s">
        <v>468</v>
      </c>
      <c r="AV120" s="931"/>
      <c r="AW120" s="931"/>
      <c r="AX120" s="931"/>
      <c r="AY120" s="932"/>
      <c r="AZ120" s="907" t="s">
        <v>469</v>
      </c>
      <c r="BA120" s="852"/>
      <c r="BB120" s="852"/>
      <c r="BC120" s="852"/>
      <c r="BD120" s="852"/>
      <c r="BE120" s="852"/>
      <c r="BF120" s="852"/>
      <c r="BG120" s="852"/>
      <c r="BH120" s="852"/>
      <c r="BI120" s="852"/>
      <c r="BJ120" s="852"/>
      <c r="BK120" s="852"/>
      <c r="BL120" s="852"/>
      <c r="BM120" s="852"/>
      <c r="BN120" s="852"/>
      <c r="BO120" s="852"/>
      <c r="BP120" s="853"/>
      <c r="BQ120" s="908">
        <v>5410430</v>
      </c>
      <c r="BR120" s="889"/>
      <c r="BS120" s="889"/>
      <c r="BT120" s="889"/>
      <c r="BU120" s="889"/>
      <c r="BV120" s="889">
        <v>5370587</v>
      </c>
      <c r="BW120" s="889"/>
      <c r="BX120" s="889"/>
      <c r="BY120" s="889"/>
      <c r="BZ120" s="889"/>
      <c r="CA120" s="889">
        <v>6015583</v>
      </c>
      <c r="CB120" s="889"/>
      <c r="CC120" s="889"/>
      <c r="CD120" s="889"/>
      <c r="CE120" s="889"/>
      <c r="CF120" s="913">
        <v>136.6</v>
      </c>
      <c r="CG120" s="914"/>
      <c r="CH120" s="914"/>
      <c r="CI120" s="914"/>
      <c r="CJ120" s="914"/>
      <c r="CK120" s="915" t="s">
        <v>470</v>
      </c>
      <c r="CL120" s="899"/>
      <c r="CM120" s="899"/>
      <c r="CN120" s="899"/>
      <c r="CO120" s="900"/>
      <c r="CP120" s="919" t="s">
        <v>471</v>
      </c>
      <c r="CQ120" s="920"/>
      <c r="CR120" s="920"/>
      <c r="CS120" s="920"/>
      <c r="CT120" s="920"/>
      <c r="CU120" s="920"/>
      <c r="CV120" s="920"/>
      <c r="CW120" s="920"/>
      <c r="CX120" s="920"/>
      <c r="CY120" s="920"/>
      <c r="CZ120" s="920"/>
      <c r="DA120" s="920"/>
      <c r="DB120" s="920"/>
      <c r="DC120" s="920"/>
      <c r="DD120" s="920"/>
      <c r="DE120" s="920"/>
      <c r="DF120" s="921"/>
      <c r="DG120" s="908">
        <v>818287</v>
      </c>
      <c r="DH120" s="889"/>
      <c r="DI120" s="889"/>
      <c r="DJ120" s="889"/>
      <c r="DK120" s="889"/>
      <c r="DL120" s="889">
        <v>692678</v>
      </c>
      <c r="DM120" s="889"/>
      <c r="DN120" s="889"/>
      <c r="DO120" s="889"/>
      <c r="DP120" s="889"/>
      <c r="DQ120" s="889">
        <v>768597</v>
      </c>
      <c r="DR120" s="889"/>
      <c r="DS120" s="889"/>
      <c r="DT120" s="889"/>
      <c r="DU120" s="889"/>
      <c r="DV120" s="890">
        <v>17.399999999999999</v>
      </c>
      <c r="DW120" s="890"/>
      <c r="DX120" s="890"/>
      <c r="DY120" s="890"/>
      <c r="DZ120" s="891"/>
    </row>
    <row r="121" spans="1:130" s="247" customFormat="1" ht="26.25" customHeight="1" x14ac:dyDescent="0.15">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18517</v>
      </c>
      <c r="AB121" s="824"/>
      <c r="AC121" s="824"/>
      <c r="AD121" s="824"/>
      <c r="AE121" s="825"/>
      <c r="AF121" s="826">
        <v>18517</v>
      </c>
      <c r="AG121" s="824"/>
      <c r="AH121" s="824"/>
      <c r="AI121" s="824"/>
      <c r="AJ121" s="825"/>
      <c r="AK121" s="826">
        <v>18517</v>
      </c>
      <c r="AL121" s="824"/>
      <c r="AM121" s="824"/>
      <c r="AN121" s="824"/>
      <c r="AO121" s="825"/>
      <c r="AP121" s="871">
        <v>0.4</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59490</v>
      </c>
      <c r="BR121" s="861"/>
      <c r="BS121" s="861"/>
      <c r="BT121" s="861"/>
      <c r="BU121" s="861"/>
      <c r="BV121" s="861">
        <v>53822</v>
      </c>
      <c r="BW121" s="861"/>
      <c r="BX121" s="861"/>
      <c r="BY121" s="861"/>
      <c r="BZ121" s="861"/>
      <c r="CA121" s="861">
        <v>47996</v>
      </c>
      <c r="CB121" s="861"/>
      <c r="CC121" s="861"/>
      <c r="CD121" s="861"/>
      <c r="CE121" s="861"/>
      <c r="CF121" s="922">
        <v>1.1000000000000001</v>
      </c>
      <c r="CG121" s="923"/>
      <c r="CH121" s="923"/>
      <c r="CI121" s="923"/>
      <c r="CJ121" s="923"/>
      <c r="CK121" s="916"/>
      <c r="CL121" s="902"/>
      <c r="CM121" s="902"/>
      <c r="CN121" s="902"/>
      <c r="CO121" s="903"/>
      <c r="CP121" s="882" t="s">
        <v>410</v>
      </c>
      <c r="CQ121" s="883"/>
      <c r="CR121" s="883"/>
      <c r="CS121" s="883"/>
      <c r="CT121" s="883"/>
      <c r="CU121" s="883"/>
      <c r="CV121" s="883"/>
      <c r="CW121" s="883"/>
      <c r="CX121" s="883"/>
      <c r="CY121" s="883"/>
      <c r="CZ121" s="883"/>
      <c r="DA121" s="883"/>
      <c r="DB121" s="883"/>
      <c r="DC121" s="883"/>
      <c r="DD121" s="883"/>
      <c r="DE121" s="883"/>
      <c r="DF121" s="884"/>
      <c r="DG121" s="860">
        <v>774107</v>
      </c>
      <c r="DH121" s="861"/>
      <c r="DI121" s="861"/>
      <c r="DJ121" s="861"/>
      <c r="DK121" s="861"/>
      <c r="DL121" s="861">
        <v>771936</v>
      </c>
      <c r="DM121" s="861"/>
      <c r="DN121" s="861"/>
      <c r="DO121" s="861"/>
      <c r="DP121" s="861"/>
      <c r="DQ121" s="861">
        <v>680476</v>
      </c>
      <c r="DR121" s="861"/>
      <c r="DS121" s="861"/>
      <c r="DT121" s="861"/>
      <c r="DU121" s="861"/>
      <c r="DV121" s="838">
        <v>15.4</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139</v>
      </c>
      <c r="AB122" s="824"/>
      <c r="AC122" s="824"/>
      <c r="AD122" s="824"/>
      <c r="AE122" s="825"/>
      <c r="AF122" s="826" t="s">
        <v>139</v>
      </c>
      <c r="AG122" s="824"/>
      <c r="AH122" s="824"/>
      <c r="AI122" s="824"/>
      <c r="AJ122" s="825"/>
      <c r="AK122" s="826" t="s">
        <v>139</v>
      </c>
      <c r="AL122" s="824"/>
      <c r="AM122" s="824"/>
      <c r="AN122" s="824"/>
      <c r="AO122" s="825"/>
      <c r="AP122" s="871" t="s">
        <v>441</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12739746</v>
      </c>
      <c r="BR122" s="892"/>
      <c r="BS122" s="892"/>
      <c r="BT122" s="892"/>
      <c r="BU122" s="892"/>
      <c r="BV122" s="892">
        <v>12726196</v>
      </c>
      <c r="BW122" s="892"/>
      <c r="BX122" s="892"/>
      <c r="BY122" s="892"/>
      <c r="BZ122" s="892"/>
      <c r="CA122" s="892">
        <v>12669060</v>
      </c>
      <c r="CB122" s="892"/>
      <c r="CC122" s="892"/>
      <c r="CD122" s="892"/>
      <c r="CE122" s="892"/>
      <c r="CF122" s="893">
        <v>287.60000000000002</v>
      </c>
      <c r="CG122" s="894"/>
      <c r="CH122" s="894"/>
      <c r="CI122" s="894"/>
      <c r="CJ122" s="894"/>
      <c r="CK122" s="916"/>
      <c r="CL122" s="902"/>
      <c r="CM122" s="902"/>
      <c r="CN122" s="902"/>
      <c r="CO122" s="903"/>
      <c r="CP122" s="882" t="s">
        <v>475</v>
      </c>
      <c r="CQ122" s="883"/>
      <c r="CR122" s="883"/>
      <c r="CS122" s="883"/>
      <c r="CT122" s="883"/>
      <c r="CU122" s="883"/>
      <c r="CV122" s="883"/>
      <c r="CW122" s="883"/>
      <c r="CX122" s="883"/>
      <c r="CY122" s="883"/>
      <c r="CZ122" s="883"/>
      <c r="DA122" s="883"/>
      <c r="DB122" s="883"/>
      <c r="DC122" s="883"/>
      <c r="DD122" s="883"/>
      <c r="DE122" s="883"/>
      <c r="DF122" s="884"/>
      <c r="DG122" s="860" t="s">
        <v>442</v>
      </c>
      <c r="DH122" s="861"/>
      <c r="DI122" s="861"/>
      <c r="DJ122" s="861"/>
      <c r="DK122" s="861"/>
      <c r="DL122" s="861" t="s">
        <v>415</v>
      </c>
      <c r="DM122" s="861"/>
      <c r="DN122" s="861"/>
      <c r="DO122" s="861"/>
      <c r="DP122" s="861"/>
      <c r="DQ122" s="861" t="s">
        <v>415</v>
      </c>
      <c r="DR122" s="861"/>
      <c r="DS122" s="861"/>
      <c r="DT122" s="861"/>
      <c r="DU122" s="861"/>
      <c r="DV122" s="838" t="s">
        <v>139</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139</v>
      </c>
      <c r="AB123" s="824"/>
      <c r="AC123" s="824"/>
      <c r="AD123" s="824"/>
      <c r="AE123" s="825"/>
      <c r="AF123" s="826" t="s">
        <v>139</v>
      </c>
      <c r="AG123" s="824"/>
      <c r="AH123" s="824"/>
      <c r="AI123" s="824"/>
      <c r="AJ123" s="825"/>
      <c r="AK123" s="826" t="s">
        <v>415</v>
      </c>
      <c r="AL123" s="824"/>
      <c r="AM123" s="824"/>
      <c r="AN123" s="824"/>
      <c r="AO123" s="825"/>
      <c r="AP123" s="871" t="s">
        <v>415</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476</v>
      </c>
      <c r="BP123" s="925"/>
      <c r="BQ123" s="879">
        <v>18209666</v>
      </c>
      <c r="BR123" s="880"/>
      <c r="BS123" s="880"/>
      <c r="BT123" s="880"/>
      <c r="BU123" s="880"/>
      <c r="BV123" s="880">
        <v>18150605</v>
      </c>
      <c r="BW123" s="880"/>
      <c r="BX123" s="880"/>
      <c r="BY123" s="880"/>
      <c r="BZ123" s="880"/>
      <c r="CA123" s="880">
        <v>18732639</v>
      </c>
      <c r="CB123" s="880"/>
      <c r="CC123" s="880"/>
      <c r="CD123" s="880"/>
      <c r="CE123" s="880"/>
      <c r="CF123" s="790"/>
      <c r="CG123" s="791"/>
      <c r="CH123" s="791"/>
      <c r="CI123" s="791"/>
      <c r="CJ123" s="881"/>
      <c r="CK123" s="916"/>
      <c r="CL123" s="902"/>
      <c r="CM123" s="902"/>
      <c r="CN123" s="902"/>
      <c r="CO123" s="903"/>
      <c r="CP123" s="882" t="s">
        <v>477</v>
      </c>
      <c r="CQ123" s="883"/>
      <c r="CR123" s="883"/>
      <c r="CS123" s="883"/>
      <c r="CT123" s="883"/>
      <c r="CU123" s="883"/>
      <c r="CV123" s="883"/>
      <c r="CW123" s="883"/>
      <c r="CX123" s="883"/>
      <c r="CY123" s="883"/>
      <c r="CZ123" s="883"/>
      <c r="DA123" s="883"/>
      <c r="DB123" s="883"/>
      <c r="DC123" s="883"/>
      <c r="DD123" s="883"/>
      <c r="DE123" s="883"/>
      <c r="DF123" s="884"/>
      <c r="DG123" s="823" t="s">
        <v>139</v>
      </c>
      <c r="DH123" s="824"/>
      <c r="DI123" s="824"/>
      <c r="DJ123" s="824"/>
      <c r="DK123" s="825"/>
      <c r="DL123" s="826" t="s">
        <v>442</v>
      </c>
      <c r="DM123" s="824"/>
      <c r="DN123" s="824"/>
      <c r="DO123" s="824"/>
      <c r="DP123" s="825"/>
      <c r="DQ123" s="826" t="s">
        <v>139</v>
      </c>
      <c r="DR123" s="824"/>
      <c r="DS123" s="824"/>
      <c r="DT123" s="824"/>
      <c r="DU123" s="825"/>
      <c r="DV123" s="871" t="s">
        <v>139</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139</v>
      </c>
      <c r="AB124" s="824"/>
      <c r="AC124" s="824"/>
      <c r="AD124" s="824"/>
      <c r="AE124" s="825"/>
      <c r="AF124" s="826" t="s">
        <v>139</v>
      </c>
      <c r="AG124" s="824"/>
      <c r="AH124" s="824"/>
      <c r="AI124" s="824"/>
      <c r="AJ124" s="825"/>
      <c r="AK124" s="826" t="s">
        <v>139</v>
      </c>
      <c r="AL124" s="824"/>
      <c r="AM124" s="824"/>
      <c r="AN124" s="824"/>
      <c r="AO124" s="825"/>
      <c r="AP124" s="871" t="s">
        <v>139</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20</v>
      </c>
      <c r="BR124" s="878"/>
      <c r="BS124" s="878"/>
      <c r="BT124" s="878"/>
      <c r="BU124" s="878"/>
      <c r="BV124" s="878">
        <v>4.5999999999999996</v>
      </c>
      <c r="BW124" s="878"/>
      <c r="BX124" s="878"/>
      <c r="BY124" s="878"/>
      <c r="BZ124" s="878"/>
      <c r="CA124" s="878" t="s">
        <v>139</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480</v>
      </c>
      <c r="DH124" s="807"/>
      <c r="DI124" s="807"/>
      <c r="DJ124" s="807"/>
      <c r="DK124" s="808"/>
      <c r="DL124" s="809" t="s">
        <v>480</v>
      </c>
      <c r="DM124" s="807"/>
      <c r="DN124" s="807"/>
      <c r="DO124" s="807"/>
      <c r="DP124" s="808"/>
      <c r="DQ124" s="809" t="s">
        <v>481</v>
      </c>
      <c r="DR124" s="807"/>
      <c r="DS124" s="807"/>
      <c r="DT124" s="807"/>
      <c r="DU124" s="808"/>
      <c r="DV124" s="895" t="s">
        <v>481</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480</v>
      </c>
      <c r="AB125" s="824"/>
      <c r="AC125" s="824"/>
      <c r="AD125" s="824"/>
      <c r="AE125" s="825"/>
      <c r="AF125" s="826" t="s">
        <v>481</v>
      </c>
      <c r="AG125" s="824"/>
      <c r="AH125" s="824"/>
      <c r="AI125" s="824"/>
      <c r="AJ125" s="825"/>
      <c r="AK125" s="826" t="s">
        <v>481</v>
      </c>
      <c r="AL125" s="824"/>
      <c r="AM125" s="824"/>
      <c r="AN125" s="824"/>
      <c r="AO125" s="825"/>
      <c r="AP125" s="871" t="s">
        <v>481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480</v>
      </c>
      <c r="DH125" s="889"/>
      <c r="DI125" s="889"/>
      <c r="DJ125" s="889"/>
      <c r="DK125" s="889"/>
      <c r="DL125" s="889" t="s">
        <v>480</v>
      </c>
      <c r="DM125" s="889"/>
      <c r="DN125" s="889"/>
      <c r="DO125" s="889"/>
      <c r="DP125" s="889"/>
      <c r="DQ125" s="889" t="s">
        <v>480</v>
      </c>
      <c r="DR125" s="889"/>
      <c r="DS125" s="889"/>
      <c r="DT125" s="889"/>
      <c r="DU125" s="889"/>
      <c r="DV125" s="890" t="s">
        <v>480</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481</v>
      </c>
      <c r="AB126" s="824"/>
      <c r="AC126" s="824"/>
      <c r="AD126" s="824"/>
      <c r="AE126" s="825"/>
      <c r="AF126" s="826" t="s">
        <v>480</v>
      </c>
      <c r="AG126" s="824"/>
      <c r="AH126" s="824"/>
      <c r="AI126" s="824"/>
      <c r="AJ126" s="825"/>
      <c r="AK126" s="826" t="s">
        <v>481</v>
      </c>
      <c r="AL126" s="824"/>
      <c r="AM126" s="824"/>
      <c r="AN126" s="824"/>
      <c r="AO126" s="825"/>
      <c r="AP126" s="871" t="s">
        <v>481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481</v>
      </c>
      <c r="DH126" s="861"/>
      <c r="DI126" s="861"/>
      <c r="DJ126" s="861"/>
      <c r="DK126" s="861"/>
      <c r="DL126" s="861" t="s">
        <v>481</v>
      </c>
      <c r="DM126" s="861"/>
      <c r="DN126" s="861"/>
      <c r="DO126" s="861"/>
      <c r="DP126" s="861"/>
      <c r="DQ126" s="861" t="s">
        <v>481</v>
      </c>
      <c r="DR126" s="861"/>
      <c r="DS126" s="861"/>
      <c r="DT126" s="861"/>
      <c r="DU126" s="861"/>
      <c r="DV126" s="838" t="s">
        <v>481</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10233</v>
      </c>
      <c r="AB127" s="824"/>
      <c r="AC127" s="824"/>
      <c r="AD127" s="824"/>
      <c r="AE127" s="825"/>
      <c r="AF127" s="826">
        <v>13115</v>
      </c>
      <c r="AG127" s="824"/>
      <c r="AH127" s="824"/>
      <c r="AI127" s="824"/>
      <c r="AJ127" s="825"/>
      <c r="AK127" s="826">
        <v>10822</v>
      </c>
      <c r="AL127" s="824"/>
      <c r="AM127" s="824"/>
      <c r="AN127" s="824"/>
      <c r="AO127" s="825"/>
      <c r="AP127" s="871">
        <v>0.2</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480</v>
      </c>
      <c r="DH127" s="861"/>
      <c r="DI127" s="861"/>
      <c r="DJ127" s="861"/>
      <c r="DK127" s="861"/>
      <c r="DL127" s="861" t="s">
        <v>480</v>
      </c>
      <c r="DM127" s="861"/>
      <c r="DN127" s="861"/>
      <c r="DO127" s="861"/>
      <c r="DP127" s="861"/>
      <c r="DQ127" s="861" t="s">
        <v>480</v>
      </c>
      <c r="DR127" s="861"/>
      <c r="DS127" s="861"/>
      <c r="DT127" s="861"/>
      <c r="DU127" s="861"/>
      <c r="DV127" s="838" t="s">
        <v>481</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10455</v>
      </c>
      <c r="AB128" s="845"/>
      <c r="AC128" s="845"/>
      <c r="AD128" s="845"/>
      <c r="AE128" s="846"/>
      <c r="AF128" s="847">
        <v>5997</v>
      </c>
      <c r="AG128" s="845"/>
      <c r="AH128" s="845"/>
      <c r="AI128" s="845"/>
      <c r="AJ128" s="846"/>
      <c r="AK128" s="847">
        <v>5832</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481</v>
      </c>
      <c r="BG128" s="831"/>
      <c r="BH128" s="831"/>
      <c r="BI128" s="831"/>
      <c r="BJ128" s="831"/>
      <c r="BK128" s="831"/>
      <c r="BL128" s="854"/>
      <c r="BM128" s="830">
        <v>14.52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v>788</v>
      </c>
      <c r="DH128" s="835"/>
      <c r="DI128" s="835"/>
      <c r="DJ128" s="835"/>
      <c r="DK128" s="835"/>
      <c r="DL128" s="835">
        <v>469</v>
      </c>
      <c r="DM128" s="835"/>
      <c r="DN128" s="835"/>
      <c r="DO128" s="835"/>
      <c r="DP128" s="835"/>
      <c r="DQ128" s="835">
        <v>465</v>
      </c>
      <c r="DR128" s="835"/>
      <c r="DS128" s="835"/>
      <c r="DT128" s="835"/>
      <c r="DU128" s="835"/>
      <c r="DV128" s="836">
        <v>0</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5650447</v>
      </c>
      <c r="AB129" s="824"/>
      <c r="AC129" s="824"/>
      <c r="AD129" s="824"/>
      <c r="AE129" s="825"/>
      <c r="AF129" s="826">
        <v>5811721</v>
      </c>
      <c r="AG129" s="824"/>
      <c r="AH129" s="824"/>
      <c r="AI129" s="824"/>
      <c r="AJ129" s="825"/>
      <c r="AK129" s="826">
        <v>5835717</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497</v>
      </c>
      <c r="BG129" s="814"/>
      <c r="BH129" s="814"/>
      <c r="BI129" s="814"/>
      <c r="BJ129" s="814"/>
      <c r="BK129" s="814"/>
      <c r="BL129" s="815"/>
      <c r="BM129" s="813">
        <v>19.52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1224954</v>
      </c>
      <c r="AB130" s="824"/>
      <c r="AC130" s="824"/>
      <c r="AD130" s="824"/>
      <c r="AE130" s="825"/>
      <c r="AF130" s="826">
        <v>1467577</v>
      </c>
      <c r="AG130" s="824"/>
      <c r="AH130" s="824"/>
      <c r="AI130" s="824"/>
      <c r="AJ130" s="825"/>
      <c r="AK130" s="826">
        <v>1431129</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13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4425493</v>
      </c>
      <c r="AB131" s="807"/>
      <c r="AC131" s="807"/>
      <c r="AD131" s="807"/>
      <c r="AE131" s="808"/>
      <c r="AF131" s="809">
        <v>4344144</v>
      </c>
      <c r="AG131" s="807"/>
      <c r="AH131" s="807"/>
      <c r="AI131" s="807"/>
      <c r="AJ131" s="808"/>
      <c r="AK131" s="809">
        <v>4404588</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t="s">
        <v>503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12.36142504</v>
      </c>
      <c r="AB132" s="787"/>
      <c r="AC132" s="787"/>
      <c r="AD132" s="787"/>
      <c r="AE132" s="788"/>
      <c r="AF132" s="789">
        <v>12.34162588</v>
      </c>
      <c r="AG132" s="787"/>
      <c r="AH132" s="787"/>
      <c r="AI132" s="787"/>
      <c r="AJ132" s="788"/>
      <c r="AK132" s="789">
        <v>14.378075770000001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8.6999999999999993</v>
      </c>
      <c r="AB133" s="766"/>
      <c r="AC133" s="766"/>
      <c r="AD133" s="766"/>
      <c r="AE133" s="767"/>
      <c r="AF133" s="765">
        <v>10.8</v>
      </c>
      <c r="AG133" s="766"/>
      <c r="AH133" s="766"/>
      <c r="AI133" s="766"/>
      <c r="AJ133" s="767"/>
      <c r="AK133" s="765">
        <v>13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TuUws0btAnXe7zYWd92+/f8XInyyOqvv3PPNoCMKWvBzq+fxg4QY1zfz6VkfEga8qFLZ+T77bRXxFLPMo1K+Q==" saltValue="ksHNVzzPoUPbpsAbkceg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0mMovw2GQok85ryVO+E65ZcBf2VmzXsH/qONqW1TPw9zJlNXYpWzIc+WuQkSsZCck2YIWo+eL1tT4QJCu/Pxg==" saltValue="t2wprjy//3Nb0LZ7q6o+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gzANBq7Qu0Gl/CmQYsv4EqVPeIAJsDB+fYWdQmAvtLECCM52sa19lL0Rr7kjVoE2JmndNA9BKC7gys8I/fnOg==" saltValue="PdAhR6+zgeO1BN0uDN5s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515</v>
      </c>
      <c r="AL9" s="1193"/>
      <c r="AM9" s="1193"/>
      <c r="AN9" s="1194"/>
      <c r="AO9" s="313">
        <v>1299757</v>
      </c>
      <c r="AP9" s="313">
        <v>141926</v>
      </c>
      <c r="AQ9" s="314">
        <v>140211</v>
      </c>
      <c r="AR9" s="315">
        <v>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516</v>
      </c>
      <c r="AL10" s="1193"/>
      <c r="AM10" s="1193"/>
      <c r="AN10" s="1194"/>
      <c r="AO10" s="316">
        <v>176956</v>
      </c>
      <c r="AP10" s="316">
        <v>19323</v>
      </c>
      <c r="AQ10" s="317">
        <v>17469</v>
      </c>
      <c r="AR10" s="318">
        <v>10.6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517</v>
      </c>
      <c r="AL11" s="1193"/>
      <c r="AM11" s="1193"/>
      <c r="AN11" s="1194"/>
      <c r="AO11" s="316">
        <v>251832</v>
      </c>
      <c r="AP11" s="316">
        <v>27499</v>
      </c>
      <c r="AQ11" s="317">
        <v>23430</v>
      </c>
      <c r="AR11" s="318">
        <v>17.399999999999999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518</v>
      </c>
      <c r="AL12" s="1193"/>
      <c r="AM12" s="1193"/>
      <c r="AN12" s="1194"/>
      <c r="AO12" s="316" t="s">
        <v>519</v>
      </c>
      <c r="AP12" s="316" t="s">
        <v>519</v>
      </c>
      <c r="AQ12" s="317">
        <v>2927</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521</v>
      </c>
      <c r="AL14" s="1193"/>
      <c r="AM14" s="1193"/>
      <c r="AN14" s="1194"/>
      <c r="AO14" s="316">
        <v>78174</v>
      </c>
      <c r="AP14" s="316">
        <v>8536</v>
      </c>
      <c r="AQ14" s="317">
        <v>6472</v>
      </c>
      <c r="AR14" s="318">
        <v>31.9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522</v>
      </c>
      <c r="AL15" s="1193"/>
      <c r="AM15" s="1193"/>
      <c r="AN15" s="1194"/>
      <c r="AO15" s="316">
        <v>98294</v>
      </c>
      <c r="AP15" s="316">
        <v>10733</v>
      </c>
      <c r="AQ15" s="317">
        <v>3599</v>
      </c>
      <c r="AR15" s="318">
        <v>198.2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523</v>
      </c>
      <c r="AL16" s="1196"/>
      <c r="AM16" s="1196"/>
      <c r="AN16" s="1197"/>
      <c r="AO16" s="316">
        <v>-107086</v>
      </c>
      <c r="AP16" s="316">
        <v>-11693</v>
      </c>
      <c r="AQ16" s="317">
        <v>-14458</v>
      </c>
      <c r="AR16" s="318">
        <v>-19.100000000000001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1797927</v>
      </c>
      <c r="AP17" s="316">
        <v>196323</v>
      </c>
      <c r="AQ17" s="317">
        <v>179649</v>
      </c>
      <c r="AR17" s="318">
        <v>9.3000000000000007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528</v>
      </c>
      <c r="AL21" s="1190"/>
      <c r="AM21" s="1190"/>
      <c r="AN21" s="1191"/>
      <c r="AO21" s="328">
        <v>18.13</v>
      </c>
      <c r="AP21" s="329">
        <v>16.079999999999998</v>
      </c>
      <c r="AQ21" s="330">
        <v>2.0499999999999998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529</v>
      </c>
      <c r="AL22" s="1190"/>
      <c r="AM22" s="1190"/>
      <c r="AN22" s="1191"/>
      <c r="AO22" s="333">
        <v>96.2</v>
      </c>
      <c r="AP22" s="334">
        <v>96</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533</v>
      </c>
      <c r="AL32" s="1181"/>
      <c r="AM32" s="1181"/>
      <c r="AN32" s="1182"/>
      <c r="AO32" s="343">
        <v>1817637</v>
      </c>
      <c r="AP32" s="343">
        <v>198475</v>
      </c>
      <c r="AQ32" s="344">
        <v>107391</v>
      </c>
      <c r="AR32" s="345">
        <v>84.8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534</v>
      </c>
      <c r="AL33" s="1181"/>
      <c r="AM33" s="1181"/>
      <c r="AN33" s="1182"/>
      <c r="AO33" s="343" t="s">
        <v>519</v>
      </c>
      <c r="AP33" s="343" t="s">
        <v>519</v>
      </c>
      <c r="AQ33" s="344">
        <v>130</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535</v>
      </c>
      <c r="AL34" s="1181"/>
      <c r="AM34" s="1181"/>
      <c r="AN34" s="1182"/>
      <c r="AO34" s="343" t="s">
        <v>519</v>
      </c>
      <c r="AP34" s="343" t="s">
        <v>519</v>
      </c>
      <c r="AQ34" s="344">
        <v>239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536</v>
      </c>
      <c r="AL35" s="1181"/>
      <c r="AM35" s="1181"/>
      <c r="AN35" s="1182"/>
      <c r="AO35" s="343">
        <v>216904</v>
      </c>
      <c r="AP35" s="343">
        <v>23685</v>
      </c>
      <c r="AQ35" s="344">
        <v>23019</v>
      </c>
      <c r="AR35" s="345">
        <v>2.9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537</v>
      </c>
      <c r="AL36" s="1181"/>
      <c r="AM36" s="1181"/>
      <c r="AN36" s="1182"/>
      <c r="AO36" s="343">
        <v>2565</v>
      </c>
      <c r="AP36" s="343">
        <v>280</v>
      </c>
      <c r="AQ36" s="344">
        <v>3575</v>
      </c>
      <c r="AR36" s="345">
        <v>-92.2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538</v>
      </c>
      <c r="AL37" s="1181"/>
      <c r="AM37" s="1181"/>
      <c r="AN37" s="1182"/>
      <c r="AO37" s="343">
        <v>33150</v>
      </c>
      <c r="AP37" s="343">
        <v>3620</v>
      </c>
      <c r="AQ37" s="344">
        <v>750</v>
      </c>
      <c r="AR37" s="345">
        <v>382.7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539</v>
      </c>
      <c r="AL38" s="1184"/>
      <c r="AM38" s="1184"/>
      <c r="AN38" s="1185"/>
      <c r="AO38" s="346" t="s">
        <v>519</v>
      </c>
      <c r="AP38" s="346" t="s">
        <v>519</v>
      </c>
      <c r="AQ38" s="347">
        <v>17</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540</v>
      </c>
      <c r="AL39" s="1184"/>
      <c r="AM39" s="1184"/>
      <c r="AN39" s="1185"/>
      <c r="AO39" s="343">
        <v>-5832</v>
      </c>
      <c r="AP39" s="343">
        <v>-637</v>
      </c>
      <c r="AQ39" s="344">
        <v>-4961</v>
      </c>
      <c r="AR39" s="345">
        <v>-87.2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541</v>
      </c>
      <c r="AL40" s="1181"/>
      <c r="AM40" s="1181"/>
      <c r="AN40" s="1182"/>
      <c r="AO40" s="343">
        <v>-1431129</v>
      </c>
      <c r="AP40" s="343">
        <v>-156271</v>
      </c>
      <c r="AQ40" s="344">
        <v>-92273</v>
      </c>
      <c r="AR40" s="345">
        <v>69.400000000000006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633295</v>
      </c>
      <c r="AP41" s="343">
        <v>69152</v>
      </c>
      <c r="AQ41" s="344">
        <v>37889</v>
      </c>
      <c r="AR41" s="345">
        <v>82.5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510</v>
      </c>
      <c r="AN49" s="1175" t="s">
        <v>545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4689021</v>
      </c>
      <c r="AN51" s="365">
        <v>465689</v>
      </c>
      <c r="AO51" s="366">
        <v>-6</v>
      </c>
      <c r="AP51" s="367">
        <v>162193</v>
      </c>
      <c r="AQ51" s="368">
        <v>22.7</v>
      </c>
      <c r="AR51" s="369">
        <v>-28.7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3182352</v>
      </c>
      <c r="AN52" s="373">
        <v>316054</v>
      </c>
      <c r="AO52" s="374">
        <v>41.2</v>
      </c>
      <c r="AP52" s="375">
        <v>79985</v>
      </c>
      <c r="AQ52" s="376">
        <v>19.2</v>
      </c>
      <c r="AR52" s="377">
        <v>22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3382776</v>
      </c>
      <c r="AN53" s="365">
        <v>343708</v>
      </c>
      <c r="AO53" s="366">
        <v>-26.2</v>
      </c>
      <c r="AP53" s="367">
        <v>168868</v>
      </c>
      <c r="AQ53" s="368">
        <v>4.0999999999999996</v>
      </c>
      <c r="AR53" s="369">
        <v>-30.3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2403871</v>
      </c>
      <c r="AN54" s="373">
        <v>244246</v>
      </c>
      <c r="AO54" s="374">
        <v>-22.7</v>
      </c>
      <c r="AP54" s="375">
        <v>79360</v>
      </c>
      <c r="AQ54" s="376">
        <v>-0.8</v>
      </c>
      <c r="AR54" s="377">
        <v>-21.9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5841779</v>
      </c>
      <c r="AN55" s="365">
        <v>607696</v>
      </c>
      <c r="AO55" s="366">
        <v>76.8</v>
      </c>
      <c r="AP55" s="367">
        <v>202870</v>
      </c>
      <c r="AQ55" s="368">
        <v>20.100000000000001</v>
      </c>
      <c r="AR55" s="369">
        <v>56.7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2570528</v>
      </c>
      <c r="AN56" s="373">
        <v>267401</v>
      </c>
      <c r="AO56" s="374">
        <v>9.5</v>
      </c>
      <c r="AP56" s="375">
        <v>79735</v>
      </c>
      <c r="AQ56" s="376">
        <v>0.5</v>
      </c>
      <c r="AR56" s="377">
        <v>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2749681</v>
      </c>
      <c r="AN57" s="365">
        <v>292302</v>
      </c>
      <c r="AO57" s="366">
        <v>-51.9</v>
      </c>
      <c r="AP57" s="367">
        <v>167497</v>
      </c>
      <c r="AQ57" s="368">
        <v>-17.399999999999999</v>
      </c>
      <c r="AR57" s="369">
        <v>-34.5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1209465</v>
      </c>
      <c r="AN58" s="373">
        <v>128571</v>
      </c>
      <c r="AO58" s="374">
        <v>-51.9</v>
      </c>
      <c r="AP58" s="375">
        <v>82571</v>
      </c>
      <c r="AQ58" s="376">
        <v>3.6</v>
      </c>
      <c r="AR58" s="377">
        <v>-55.5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2019090</v>
      </c>
      <c r="AN59" s="365">
        <v>220473</v>
      </c>
      <c r="AO59" s="366">
        <v>-24.6</v>
      </c>
      <c r="AP59" s="367">
        <v>190274</v>
      </c>
      <c r="AQ59" s="368">
        <v>13.6</v>
      </c>
      <c r="AR59" s="369">
        <v>-38.200000000000003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1094827</v>
      </c>
      <c r="AN60" s="373">
        <v>119549</v>
      </c>
      <c r="AO60" s="374">
        <v>-7</v>
      </c>
      <c r="AP60" s="375">
        <v>88584</v>
      </c>
      <c r="AQ60" s="376">
        <v>7.3</v>
      </c>
      <c r="AR60" s="377">
        <v>-14.3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3736469</v>
      </c>
      <c r="AN61" s="380">
        <v>385974</v>
      </c>
      <c r="AO61" s="381">
        <v>-6.4</v>
      </c>
      <c r="AP61" s="382">
        <v>178340</v>
      </c>
      <c r="AQ61" s="383">
        <v>8.6</v>
      </c>
      <c r="AR61" s="369">
        <v>-15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2092209</v>
      </c>
      <c r="AN62" s="373">
        <v>215164</v>
      </c>
      <c r="AO62" s="374">
        <v>-6.2</v>
      </c>
      <c r="AP62" s="375">
        <v>82047</v>
      </c>
      <c r="AQ62" s="376">
        <v>6</v>
      </c>
      <c r="AR62" s="377">
        <v>-12.2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73tCpNQ4X5adRoiWHlw8UY9Hv6k1b49OC2uUU1iXbHor7ZysKovpB5/c3wj5gJEaSgahQ6AVAi6Au//b33J0g==" saltValue="ME5ioEKRpVE6l3V3v/BK5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8lZsbd1XuFxJDtjBqP5lS60NT90vLl2ZcnChI2lC5gr0SXYEo1tLPPAARy50iBFhzhzSKCVaaRBRvXG+8T7Lew==" saltValue="BQyx4yeuJ6m75IvsoD8J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o7SphP9on8qoYhaTKuhRcOFnSA6wt24HU1JVNhMXWLz/6LPfE3YiNutWxCEpUrL2huLxHUod4Erm7XGE+yQOIQ==" saltValue="C6eAsQxg/tHczarGiKXq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35.81</v>
      </c>
      <c r="G47" s="12">
        <v>15.15</v>
      </c>
      <c r="H47" s="12">
        <v>21.18</v>
      </c>
      <c r="I47" s="12">
        <v>23.16</v>
      </c>
      <c r="J47" s="13">
        <v>33.71</v>
      </c>
    </row>
    <row r="48" spans="2:10" ht="57.75" customHeight="1" x14ac:dyDescent="0.15">
      <c r="B48" s="14"/>
      <c r="C48" s="1200" t="s">
        <v>4</v>
      </c>
      <c r="D48" s="1200"/>
      <c r="E48" s="1201"/>
      <c r="F48" s="15">
        <v>17.36</v>
      </c>
      <c r="G48" s="16">
        <v>13.44</v>
      </c>
      <c r="H48" s="16">
        <v>8.2100000000000009</v>
      </c>
      <c r="I48" s="16">
        <v>28.08</v>
      </c>
      <c r="J48" s="17">
        <v>14.05</v>
      </c>
    </row>
    <row r="49" spans="2:10" ht="57.75" customHeight="1" thickBot="1" x14ac:dyDescent="0.2">
      <c r="B49" s="18"/>
      <c r="C49" s="1202" t="s">
        <v>5</v>
      </c>
      <c r="D49" s="1202"/>
      <c r="E49" s="1203"/>
      <c r="F49" s="19">
        <v>3.78</v>
      </c>
      <c r="G49" s="20" t="s">
        <v>566</v>
      </c>
      <c r="H49" s="20">
        <v>1.3</v>
      </c>
      <c r="I49" s="20">
        <v>28.39</v>
      </c>
      <c r="J49" s="21" t="s">
        <v>567</v>
      </c>
    </row>
    <row r="50" spans="2:10" ht="13.5" customHeight="1" x14ac:dyDescent="0.15"/>
  </sheetData>
  <sheetProtection algorithmName="SHA-512" hashValue="zZjoyjb/T04Iv4IOVfBCwNtuvLT+GuZUJz8tT9Z6yO/YzJ1RtYEL2mkCvRxhEsO0uL+wko6pV13didABjQLCMA==" saltValue="BRM8F0cUZj6TaYZx12e5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　財政担当　小野寺（5232）</cp:lastModifiedBy>
  <cp:lastPrinted>2021-03-02T23:52:22Z</cp:lastPrinted>
  <dcterms:created xsi:type="dcterms:W3CDTF">2021-02-05T01:02:18Z</dcterms:created>
  <dcterms:modified xsi:type="dcterms:W3CDTF">2021-03-29T07:19:08Z</dcterms:modified>
  <cp:category/>
</cp:coreProperties>
</file>