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483fs01\各課共有\01総務課\700　財政管財室\財政\【C1】財政\10 公営企業関係\01 調査等\R05調査等\01　調査照会\15_0117【照会】公営企業に係る経営比較分析表（R4年度決算）の分析等について\03_担当課→財政\"/>
    </mc:Choice>
  </mc:AlternateContent>
  <workbookProtection workbookAlgorithmName="SHA-512" workbookHashValue="E414hqCAGlowpC0URi22biapNTfpepU5/7UyvozUBF/ShEoogdG4Mm+W6rb9j/D7i8tBa9/OzMR7IzVhesG61w==" workbookSaltValue="5MuEGiGqnxuLpaITS7zXL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<sst xmlns="http://schemas.openxmlformats.org/spreadsheetml/2006/main" count="272" uniqueCount="113">
  <si>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</si>
  <si>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</si>
  <si>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</si>
  <si>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</si>
  <si>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</si>
  <si>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</si>
  <si>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</si>
  <si>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</si>
  <si>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</si>
  <si>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</si>
  <si>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</si>
  <si>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</si>
  <si>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</si>
  <si>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</si>
  <si>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</si>
  <si>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</si>
  <si>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</si>
  <si>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</si>
  <si>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</si>
  <si>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</si>
  <si>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</si>
  <si>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</si>
  <si>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</si>
  <si>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</si>
  <si>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</si>
  <si>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</si>
  <si>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</si>
  <si>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</si>
  <si>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</si>
  <si>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</si>
  <si>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</si>
  <si>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</si>
  <si>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</si>
  <si>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</si>
  <si>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</si>
  <si>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</si>
  <si>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</si>
  <si>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</si>
  <si>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</si>
  <si>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</si>
  <si>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</si>
  <si>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</si>
  <si>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</si>
  <si>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</si>
  <si>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</si>
  <si>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</si>
  <si>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</si>
  <si>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</si>
  <si>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</si>
  <si>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</si>
  <si>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</si>
  <si>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</si>
  <si>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</si>
  <si>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</si>
  <si>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</si>
  <si>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</si>
  <si>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</si>
  <si>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</si>
  <si>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</si>
  <si>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</si>
  <si>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</si>
  <si>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</si>
  <si>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</si>
  <si>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</si>
  <si>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</si>
  <si>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</si>
  <si>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</si>
  <si>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</si>
  <si>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</si>
  <si>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</si>
  <si>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</si>
  <si>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</si>
  <si>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</si>
  <si>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</si>
  <si>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</si>
  <si>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</si>
  <si>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</si>
  <si>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</si>
  <si>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</si>
  <si>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</si>
  <si>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</si>
  <si>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</si>
  <si>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</si>
  <si>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</si>
  <si>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</si>
  <si>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</si>
  <si>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</si>
  <si>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</si>
  <si>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</si>
  <si>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</si>
  <si>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</si>
  <si>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</si>
  <si>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</si>
  <si>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</si>
  <si>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</si>
  <si>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</si>
  <si>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</si>
  <si>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</si>
  <si>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</si>
  <si>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</si>
  <si>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</si>
  <si>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</si>
  <si>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</si>
  <si>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</si>
  <si>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</si>
  <si>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</si>
  <si>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</si>
  <si>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</si>
  <si>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</si>
  <si>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</si>
  <si>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①②有形固定資産減価償却率は全国及び類団平均よりも低値であるが、管路経年化率は全国及び類団平均よりも高値となっており、管路の老朽化が進行している状況にある。
③管路更新率は全国及び類団平均より高値であるが、これは、平成28年台風第10号豪雨災害に関連した河川災害復旧事業に伴う配水管等布設替を優先的に実施しているためで、老朽化した施設については、河川災害復旧事業の進捗に応じ、計画的に更新することとしている。
また、老朽化施設の更新にあっては、経営状況を踏まえ事業量の平準化を図り効率的に実施する必要がある。</t>
    <rPh sb="2" eb="4">
      <t>ユウケイ</t>
    </rPh>
    <rPh sb="4" eb="6">
      <t>コテイ</t>
    </rPh>
    <rPh sb="6" eb="8">
      <t>シサン</t>
    </rPh>
    <rPh sb="8" eb="10">
      <t>ゲンカ</t>
    </rPh>
    <rPh sb="10" eb="12">
      <t>ショウキャク</t>
    </rPh>
    <rPh sb="12" eb="13">
      <t>リツ</t>
    </rPh>
    <rPh sb="14" eb="16">
      <t>ゼンコク</t>
    </rPh>
    <rPh sb="16" eb="17">
      <t>オヨ</t>
    </rPh>
    <rPh sb="18" eb="19">
      <t>ルイ</t>
    </rPh>
    <rPh sb="19" eb="20">
      <t>ダン</t>
    </rPh>
    <rPh sb="20" eb="22">
      <t>ヘイキン</t>
    </rPh>
    <rPh sb="25" eb="27">
      <t>テイチ</t>
    </rPh>
    <rPh sb="32" eb="34">
      <t>カンロ</t>
    </rPh>
    <rPh sb="165" eb="167">
      <t>シセツ</t>
    </rPh>
    <phoneticPr fontId="4"/>
  </si>
  <si>
    <t>　給水人口の減少や節水意識の向上による水需要の減少は避けられない状況にある。経常収支比率が低値であり、また累積欠損金比率が高値である状況であることから、事業の効率化とコスト削減により、経営改善を図る必要がある。
　また、有収率の向上のため、漏水対策や老朽化施設の更新が必要であるが、現状では、県の河川災害復旧事業に伴う配水管等布設替を優先的に実施しつつ、その進捗に応じ老朽化施設の更新事業へ移行する予定としている。
　</t>
    <rPh sb="1" eb="3">
      <t>キュウスイ</t>
    </rPh>
    <rPh sb="3" eb="5">
      <t>ジンコウ</t>
    </rPh>
    <rPh sb="6" eb="8">
      <t>ゲンショウ</t>
    </rPh>
    <rPh sb="9" eb="11">
      <t>セッスイ</t>
    </rPh>
    <rPh sb="11" eb="13">
      <t>イシキ</t>
    </rPh>
    <rPh sb="14" eb="16">
      <t>コウジョウ</t>
    </rPh>
    <rPh sb="19" eb="20">
      <t>ミズ</t>
    </rPh>
    <rPh sb="20" eb="22">
      <t>ジュヨウ</t>
    </rPh>
    <rPh sb="23" eb="25">
      <t>ゲンショウ</t>
    </rPh>
    <rPh sb="26" eb="27">
      <t>サ</t>
    </rPh>
    <rPh sb="32" eb="34">
      <t>ジョウキョウ</t>
    </rPh>
    <rPh sb="38" eb="40">
      <t>ケイジョウ</t>
    </rPh>
    <rPh sb="40" eb="42">
      <t>シュウシ</t>
    </rPh>
    <rPh sb="42" eb="44">
      <t>ヒリツ</t>
    </rPh>
    <rPh sb="45" eb="47">
      <t>テイチ</t>
    </rPh>
    <rPh sb="53" eb="55">
      <t>ルイセキ</t>
    </rPh>
    <rPh sb="55" eb="58">
      <t>ケッソンキン</t>
    </rPh>
    <rPh sb="58" eb="60">
      <t>ヒリツ</t>
    </rPh>
    <rPh sb="61" eb="63">
      <t>コウチ</t>
    </rPh>
    <rPh sb="66" eb="68">
      <t>ジョウキョウ</t>
    </rPh>
    <rPh sb="76" eb="78">
      <t>ジギョウ</t>
    </rPh>
    <rPh sb="79" eb="82">
      <t>コウリツカ</t>
    </rPh>
    <rPh sb="86" eb="88">
      <t>サクゲン</t>
    </rPh>
    <rPh sb="92" eb="94">
      <t>ケイエイ</t>
    </rPh>
    <rPh sb="94" eb="96">
      <t>カイゼン</t>
    </rPh>
    <rPh sb="97" eb="98">
      <t>ハカ</t>
    </rPh>
    <rPh sb="99" eb="101">
      <t>ヒツヨウ</t>
    </rPh>
    <rPh sb="110" eb="113">
      <t>ユウシュウリツ</t>
    </rPh>
    <rPh sb="114" eb="116">
      <t>コウジョウ</t>
    </rPh>
    <rPh sb="120" eb="122">
      <t>ロウスイ</t>
    </rPh>
    <rPh sb="122" eb="124">
      <t>タイサク</t>
    </rPh>
    <rPh sb="125" eb="128">
      <t>ロウキュウカ</t>
    </rPh>
    <rPh sb="128" eb="130">
      <t>シセツ</t>
    </rPh>
    <rPh sb="131" eb="133">
      <t>コウシン</t>
    </rPh>
    <rPh sb="134" eb="136">
      <t>ヒツヨウ</t>
    </rPh>
    <rPh sb="141" eb="143">
      <t>ゲンジョウ</t>
    </rPh>
    <phoneticPr fontId="4"/>
  </si>
  <si>
    <t>　当町の水道事業は、令和2年4月1日より公営企業会計へ移行し経営を行っている。
①経常収支比率は、対前年度で2.13ポイント増加したが、依然として100％を下回る状況にある。人口規模に対し施設数や管路延長が長いため、施設の維持管理費や減価償却費が高値となっているためである。
②累積欠損金比率は、全国及び類団平均よりも高値で推移しており、費用の削減に努めると伴に料金水準のあり方について、検討する必要がある。
③流動比率は100％を超えているものの、全国及び類団平均を下回っている状況にある。中長期的な視点で資金繰りについて検討する必要がある。なお、R4数値が対前年度106.32ポイント増となったのは、R4決算において流動資産に繰越事業に係る前払金を計上したためである。
④企業債残高対給水収益比率は、類団平均を上回る状況にあり、今後も高値で推移することが想定されることから、事業を平準化し計画的に実施していく必要がある。
⑤⑥給水原価は対前年度で6.19ポイント増加したが、料金回収率は対前年度で0.02ポイント改善した。当町の地理的条件により施設の統廃合が困難であるため、費用が嵩み、給水原価が高額となっていることが、料金回収率が低い要因である。
⑦施設利用率は、全国及び類団平均よりも高値で推移しているが、給水人口減少に伴い適切な施設規模等を検討する必要がある。
⑧有収率については、対前年度で1.39ポイント上昇したが、全国及び類団平均よりも低値である。配水管等の老朽化に伴う漏水が主な原因であり、有収率向上に向けて漏水対策や老朽化施設の更新に努める必要がある。</t>
    <rPh sb="1" eb="3">
      <t>トウチョウ</t>
    </rPh>
    <rPh sb="4" eb="6">
      <t>スイドウ</t>
    </rPh>
    <rPh sb="6" eb="8">
      <t>ジギョウ</t>
    </rPh>
    <rPh sb="10" eb="12">
      <t>レイワ</t>
    </rPh>
    <rPh sb="13" eb="14">
      <t>ネン</t>
    </rPh>
    <rPh sb="15" eb="16">
      <t>ガツ</t>
    </rPh>
    <rPh sb="17" eb="18">
      <t>ニチ</t>
    </rPh>
    <rPh sb="20" eb="22">
      <t>コウエイ</t>
    </rPh>
    <rPh sb="22" eb="24">
      <t>キギョウ</t>
    </rPh>
    <rPh sb="24" eb="26">
      <t>カイケイ</t>
    </rPh>
    <rPh sb="27" eb="29">
      <t>イコウ</t>
    </rPh>
    <rPh sb="30" eb="32">
      <t>ケイエイ</t>
    </rPh>
    <rPh sb="33" eb="34">
      <t>オコナ</t>
    </rPh>
    <rPh sb="41" eb="43">
      <t>ケイジョウ</t>
    </rPh>
    <rPh sb="43" eb="45">
      <t>シュウシ</t>
    </rPh>
    <rPh sb="45" eb="47">
      <t>ヒリツ</t>
    </rPh>
    <rPh sb="49" eb="50">
      <t>タイ</t>
    </rPh>
    <rPh sb="50" eb="53">
      <t>ゼンネンド</t>
    </rPh>
    <rPh sb="62" eb="64">
      <t>ゾウカ</t>
    </rPh>
    <rPh sb="68" eb="70">
      <t>イゼン</t>
    </rPh>
    <rPh sb="78" eb="80">
      <t>シタマワ</t>
    </rPh>
    <rPh sb="81" eb="83">
      <t>ジョウキョウ</t>
    </rPh>
    <rPh sb="87" eb="89">
      <t>ジンコウ</t>
    </rPh>
    <rPh sb="89" eb="91">
      <t>キボ</t>
    </rPh>
    <rPh sb="92" eb="93">
      <t>タイ</t>
    </rPh>
    <rPh sb="94" eb="97">
      <t>シセツスウ</t>
    </rPh>
    <rPh sb="98" eb="100">
      <t>カンロ</t>
    </rPh>
    <rPh sb="100" eb="102">
      <t>エンチョウ</t>
    </rPh>
    <rPh sb="103" eb="104">
      <t>ナガ</t>
    </rPh>
    <rPh sb="108" eb="110">
      <t>シセツ</t>
    </rPh>
    <rPh sb="111" eb="113">
      <t>イジ</t>
    </rPh>
    <rPh sb="113" eb="116">
      <t>カンリヒ</t>
    </rPh>
    <rPh sb="117" eb="119">
      <t>ゲンカ</t>
    </rPh>
    <rPh sb="119" eb="121">
      <t>ショウキャク</t>
    </rPh>
    <rPh sb="121" eb="122">
      <t>ヒ</t>
    </rPh>
    <rPh sb="123" eb="125">
      <t>コウチ</t>
    </rPh>
    <rPh sb="139" eb="141">
      <t>ルイセキ</t>
    </rPh>
    <rPh sb="141" eb="144">
      <t>ケッソンキン</t>
    </rPh>
    <rPh sb="144" eb="146">
      <t>ヒリツ</t>
    </rPh>
    <rPh sb="148" eb="150">
      <t>ゼンコク</t>
    </rPh>
    <rPh sb="150" eb="151">
      <t>オヨ</t>
    </rPh>
    <rPh sb="152" eb="153">
      <t>ルイ</t>
    </rPh>
    <rPh sb="153" eb="154">
      <t>ダン</t>
    </rPh>
    <rPh sb="154" eb="156">
      <t>ヘイキン</t>
    </rPh>
    <rPh sb="159" eb="161">
      <t>コウチ</t>
    </rPh>
    <rPh sb="162" eb="164">
      <t>スイイ</t>
    </rPh>
    <rPh sb="169" eb="171">
      <t>ヒヨウ</t>
    </rPh>
    <rPh sb="172" eb="174">
      <t>サクゲン</t>
    </rPh>
    <rPh sb="175" eb="176">
      <t>ツト</t>
    </rPh>
    <rPh sb="179" eb="180">
      <t>トモ</t>
    </rPh>
    <rPh sb="181" eb="183">
      <t>リョウキン</t>
    </rPh>
    <rPh sb="183" eb="185">
      <t>スイジュン</t>
    </rPh>
    <rPh sb="188" eb="189">
      <t>カタ</t>
    </rPh>
    <rPh sb="194" eb="196">
      <t>ケントウ</t>
    </rPh>
    <rPh sb="198" eb="200">
      <t>ヒツヨウ</t>
    </rPh>
    <rPh sb="206" eb="208">
      <t>リュウドウ</t>
    </rPh>
    <rPh sb="208" eb="210">
      <t>ヒリツ</t>
    </rPh>
    <rPh sb="216" eb="217">
      <t>コ</t>
    </rPh>
    <rPh sb="225" eb="227">
      <t>ゼンコク</t>
    </rPh>
    <rPh sb="227" eb="228">
      <t>オヨ</t>
    </rPh>
    <rPh sb="229" eb="230">
      <t>ルイ</t>
    </rPh>
    <rPh sb="230" eb="231">
      <t>ダン</t>
    </rPh>
    <rPh sb="231" eb="233">
      <t>ヘイキン</t>
    </rPh>
    <rPh sb="234" eb="236">
      <t>シタマワ</t>
    </rPh>
    <rPh sb="240" eb="242">
      <t>ジョウキョウ</t>
    </rPh>
    <rPh sb="246" eb="250">
      <t>チュウチョウキテキ</t>
    </rPh>
    <rPh sb="251" eb="253">
      <t>シテン</t>
    </rPh>
    <rPh sb="254" eb="256">
      <t>シキン</t>
    </rPh>
    <rPh sb="256" eb="257">
      <t>グ</t>
    </rPh>
    <rPh sb="262" eb="264">
      <t>ケントウ</t>
    </rPh>
    <rPh sb="266" eb="268">
      <t>ヒツヨウ</t>
    </rPh>
    <rPh sb="277" eb="279">
      <t>スウチ</t>
    </rPh>
    <rPh sb="280" eb="281">
      <t>タイ</t>
    </rPh>
    <rPh sb="281" eb="284">
      <t>ゼンネンド</t>
    </rPh>
    <rPh sb="294" eb="295">
      <t>ゾウ</t>
    </rPh>
    <rPh sb="304" eb="306">
      <t>ケッサン</t>
    </rPh>
    <rPh sb="310" eb="312">
      <t>リュウドウ</t>
    </rPh>
    <rPh sb="312" eb="314">
      <t>シサン</t>
    </rPh>
    <rPh sb="315" eb="317">
      <t>クリコシ</t>
    </rPh>
    <rPh sb="317" eb="319">
      <t>ジギョウ</t>
    </rPh>
    <rPh sb="320" eb="321">
      <t>カカ</t>
    </rPh>
    <rPh sb="322" eb="325">
      <t>マエバライキン</t>
    </rPh>
    <rPh sb="326" eb="328">
      <t>ケイジョウ</t>
    </rPh>
    <rPh sb="338" eb="340">
      <t>キギョウ</t>
    </rPh>
    <rPh sb="340" eb="341">
      <t>サイ</t>
    </rPh>
    <rPh sb="341" eb="343">
      <t>ザンダカ</t>
    </rPh>
    <rPh sb="343" eb="344">
      <t>タイ</t>
    </rPh>
    <rPh sb="344" eb="346">
      <t>キュウスイ</t>
    </rPh>
    <rPh sb="346" eb="348">
      <t>シュウエキ</t>
    </rPh>
    <rPh sb="348" eb="350">
      <t>ヒリツ</t>
    </rPh>
    <rPh sb="352" eb="353">
      <t>ルイ</t>
    </rPh>
    <rPh sb="353" eb="354">
      <t>ダン</t>
    </rPh>
    <rPh sb="354" eb="356">
      <t>ヘイキン</t>
    </rPh>
    <rPh sb="357" eb="359">
      <t>ウワマワ</t>
    </rPh>
    <rPh sb="360" eb="362">
      <t>ジョウキョウ</t>
    </rPh>
    <rPh sb="366" eb="368">
      <t>コンゴ</t>
    </rPh>
    <rPh sb="369" eb="371">
      <t>コウチ</t>
    </rPh>
    <rPh sb="372" eb="374">
      <t>スイイ</t>
    </rPh>
    <rPh sb="379" eb="381">
      <t>ソウテイ</t>
    </rPh>
    <rPh sb="389" eb="391">
      <t>ジギョウ</t>
    </rPh>
    <rPh sb="392" eb="395">
      <t>ヘイジュンカ</t>
    </rPh>
    <rPh sb="396" eb="399">
      <t>ケイカクテキ</t>
    </rPh>
    <rPh sb="400" eb="402">
      <t>ジッシ</t>
    </rPh>
    <rPh sb="406" eb="408">
      <t>ヒツヨウ</t>
    </rPh>
    <rPh sb="415" eb="417">
      <t>キュウスイ</t>
    </rPh>
    <rPh sb="417" eb="419">
      <t>ゲンカ</t>
    </rPh>
    <rPh sb="420" eb="421">
      <t>タイ</t>
    </rPh>
    <rPh sb="421" eb="424">
      <t>ゼンネンド</t>
    </rPh>
    <rPh sb="433" eb="435">
      <t>ゾウカ</t>
    </rPh>
    <rPh sb="439" eb="441">
      <t>リョウキン</t>
    </rPh>
    <rPh sb="441" eb="443">
      <t>カイシュウ</t>
    </rPh>
    <rPh sb="443" eb="444">
      <t>リツ</t>
    </rPh>
    <rPh sb="445" eb="446">
      <t>タイ</t>
    </rPh>
    <rPh sb="446" eb="449">
      <t>ゼンネンド</t>
    </rPh>
    <rPh sb="458" eb="460">
      <t>カイゼン</t>
    </rPh>
    <rPh sb="528" eb="530">
      <t>シセツ</t>
    </rPh>
    <rPh sb="530" eb="532">
      <t>リヨウ</t>
    </rPh>
    <rPh sb="532" eb="533">
      <t>リツ</t>
    </rPh>
    <rPh sb="535" eb="537">
      <t>ゼンコク</t>
    </rPh>
    <rPh sb="537" eb="538">
      <t>オヨ</t>
    </rPh>
    <rPh sb="539" eb="540">
      <t>ルイ</t>
    </rPh>
    <rPh sb="540" eb="541">
      <t>ダン</t>
    </rPh>
    <rPh sb="541" eb="543">
      <t>ヘイキン</t>
    </rPh>
    <rPh sb="546" eb="548">
      <t>コウチ</t>
    </rPh>
    <rPh sb="549" eb="551">
      <t>スイイ</t>
    </rPh>
    <rPh sb="557" eb="559">
      <t>キュウスイ</t>
    </rPh>
    <rPh sb="559" eb="561">
      <t>ジンコウ</t>
    </rPh>
    <rPh sb="561" eb="563">
      <t>ゲンショウ</t>
    </rPh>
    <rPh sb="564" eb="565">
      <t>トモナ</t>
    </rPh>
    <rPh sb="566" eb="568">
      <t>テキセツ</t>
    </rPh>
    <rPh sb="569" eb="571">
      <t>シセツ</t>
    </rPh>
    <rPh sb="571" eb="573">
      <t>キボ</t>
    </rPh>
    <rPh sb="573" eb="574">
      <t>トウ</t>
    </rPh>
    <rPh sb="575" eb="577">
      <t>ケントウ</t>
    </rPh>
    <rPh sb="579" eb="581">
      <t>ヒツヨウ</t>
    </rPh>
    <rPh sb="587" eb="590">
      <t>ユウシュウリツ</t>
    </rPh>
    <rPh sb="596" eb="597">
      <t>タイ</t>
    </rPh>
    <rPh sb="597" eb="600">
      <t>ゼンネンド</t>
    </rPh>
    <rPh sb="609" eb="611">
      <t>ジョウショウ</t>
    </rPh>
    <rPh sb="615" eb="617">
      <t>ゼンコク</t>
    </rPh>
    <rPh sb="617" eb="618">
      <t>オヨ</t>
    </rPh>
    <rPh sb="619" eb="620">
      <t>ルイ</t>
    </rPh>
    <rPh sb="620" eb="621">
      <t>ダン</t>
    </rPh>
    <rPh sb="621" eb="623">
      <t>ヘイキン</t>
    </rPh>
    <rPh sb="626" eb="628">
      <t>テイチ</t>
    </rPh>
    <rPh sb="632" eb="635">
      <t>ハイスイカン</t>
    </rPh>
    <rPh sb="635" eb="636">
      <t>トウ</t>
    </rPh>
    <rPh sb="637" eb="640">
      <t>ロウキュウカ</t>
    </rPh>
    <rPh sb="641" eb="642">
      <t>トモナ</t>
    </rPh>
    <rPh sb="643" eb="645">
      <t>ロウスイ</t>
    </rPh>
    <rPh sb="646" eb="647">
      <t>オモ</t>
    </rPh>
    <rPh sb="648" eb="650">
      <t>ゲンイン</t>
    </rPh>
    <rPh sb="654" eb="657">
      <t>ユウシュウリツ</t>
    </rPh>
    <rPh sb="657" eb="659">
      <t>コウジョウ</t>
    </rPh>
    <rPh sb="660" eb="661">
      <t>ム</t>
    </rPh>
    <rPh sb="663" eb="665">
      <t>ロウスイ</t>
    </rPh>
    <rPh sb="665" eb="667">
      <t>タイサク</t>
    </rPh>
    <rPh sb="668" eb="671">
      <t>ロウキュウカ</t>
    </rPh>
    <rPh sb="671" eb="673">
      <t>シセツ</t>
    </rPh>
    <rPh sb="674" eb="676">
      <t>コウシン</t>
    </rPh>
    <rPh sb="677" eb="678">
      <t>ツト</t>
    </rPh>
    <rPh sb="680" eb="6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</si>
</sst>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0.86</c:v>
                </c:pt>
                <c:pt idx="3">
                  <c:v>0.69</c:v>
                </c:pt>
                <c:pt idx="4">
                  <c:v>1.05</c:v>
                </c:pt>
              </c:numCache>
            </c:numRef>
          </c:val>
          <c:extLst xmlns:c16r2="http://schemas.microsoft.com/office/drawing/2015/06/chart">
            <c:ext xmlns:c16="http://schemas.microsoft.com/office/drawing/2014/chart" uri="{C3380CC4-5D6E-409C-BE32-E72D297353CC}">
              <c16:uniqueId val="{00000000-D7CF-4E9F-9281-358D99275B4A}"/>
            </c:ext>
          </c:extLst>
        </c:ser>
        <c:dLbls>
          <c:showLegendKey val="0"/>
          <c:showVal val="0"/>
          <c:showCatName val="0"/>
          <c:showSerName val="0"/>
          <c:showPercent val="0"/>
          <c:showBubbleSize val="0"/>
        </c:dLbls>
        <c:gapWidth val="150"/>
        <c:axId val="377756808"/>
        <c:axId val="3777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xmlns:c16r2="http://schemas.microsoft.com/office/drawing/2015/06/chart">
            <c:ext xmlns:c16="http://schemas.microsoft.com/office/drawing/2014/chart" uri="{C3380CC4-5D6E-409C-BE32-E72D297353CC}">
              <c16:uniqueId val="{00000001-D7CF-4E9F-9281-358D99275B4A}"/>
            </c:ext>
          </c:extLst>
        </c:ser>
        <c:dLbls>
          <c:showLegendKey val="0"/>
          <c:showVal val="0"/>
          <c:showCatName val="0"/>
          <c:showSerName val="0"/>
          <c:showPercent val="0"/>
          <c:showBubbleSize val="0"/>
        </c:dLbls>
        <c:marker val="1"/>
        <c:smooth val="0"/>
        <c:axId val="377756808"/>
        <c:axId val="377759552"/>
      </c:lineChart>
      <c:dateAx>
        <c:axId val="377756808"/>
        <c:scaling>
          <c:orientation val="minMax"/>
        </c:scaling>
        <c:delete val="1"/>
        <c:axPos val="b"/>
        <c:numFmt formatCode="&quot;H&quot;yy" sourceLinked="1"/>
        <c:majorTickMark val="none"/>
        <c:minorTickMark val="none"/>
        <c:tickLblPos val="none"/>
        <c:crossAx val="377759552"/>
        <c:crosses val="autoZero"/>
        <c:auto val="1"/>
        <c:lblOffset val="100"/>
        <c:baseTimeUnit val="years"/>
      </c:dateAx>
      <c:valAx>
        <c:axId val="3777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70.78</c:v>
                </c:pt>
                <c:pt idx="3">
                  <c:v>70.41</c:v>
                </c:pt>
                <c:pt idx="4">
                  <c:v>65</c:v>
                </c:pt>
              </c:numCache>
            </c:numRef>
          </c:val>
          <c:extLst xmlns:c16r2="http://schemas.microsoft.com/office/drawing/2015/06/chart">
            <c:ext xmlns:c16="http://schemas.microsoft.com/office/drawing/2014/chart" uri="{C3380CC4-5D6E-409C-BE32-E72D297353CC}">
              <c16:uniqueId val="{00000000-4A05-4B87-B848-8437274DFB46}"/>
            </c:ext>
          </c:extLst>
        </c:ser>
        <c:dLbls>
          <c:showLegendKey val="0"/>
          <c:showVal val="0"/>
          <c:showCatName val="0"/>
          <c:showSerName val="0"/>
          <c:showPercent val="0"/>
          <c:showBubbleSize val="0"/>
        </c:dLbls>
        <c:gapWidth val="150"/>
        <c:axId val="379537040"/>
        <c:axId val="37954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xmlns:c16r2="http://schemas.microsoft.com/office/drawing/2015/06/chart">
            <c:ext xmlns:c16="http://schemas.microsoft.com/office/drawing/2014/chart" uri="{C3380CC4-5D6E-409C-BE32-E72D297353CC}">
              <c16:uniqueId val="{00000001-4A05-4B87-B848-8437274DFB46}"/>
            </c:ext>
          </c:extLst>
        </c:ser>
        <c:dLbls>
          <c:showLegendKey val="0"/>
          <c:showVal val="0"/>
          <c:showCatName val="0"/>
          <c:showSerName val="0"/>
          <c:showPercent val="0"/>
          <c:showBubbleSize val="0"/>
        </c:dLbls>
        <c:marker val="1"/>
        <c:smooth val="0"/>
        <c:axId val="379537040"/>
        <c:axId val="379541744"/>
      </c:lineChart>
      <c:dateAx>
        <c:axId val="379537040"/>
        <c:scaling>
          <c:orientation val="minMax"/>
        </c:scaling>
        <c:delete val="1"/>
        <c:axPos val="b"/>
        <c:numFmt formatCode="&quot;H&quot;yy" sourceLinked="1"/>
        <c:majorTickMark val="none"/>
        <c:minorTickMark val="none"/>
        <c:tickLblPos val="none"/>
        <c:crossAx val="379541744"/>
        <c:crosses val="autoZero"/>
        <c:auto val="1"/>
        <c:lblOffset val="100"/>
        <c:baseTimeUnit val="years"/>
      </c:dateAx>
      <c:valAx>
        <c:axId val="37954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3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44.05</c:v>
                </c:pt>
                <c:pt idx="3">
                  <c:v>42.74</c:v>
                </c:pt>
                <c:pt idx="4">
                  <c:v>44.13</c:v>
                </c:pt>
              </c:numCache>
            </c:numRef>
          </c:val>
          <c:extLst xmlns:c16r2="http://schemas.microsoft.com/office/drawing/2015/06/chart">
            <c:ext xmlns:c16="http://schemas.microsoft.com/office/drawing/2014/chart" uri="{C3380CC4-5D6E-409C-BE32-E72D297353CC}">
              <c16:uniqueId val="{00000000-918B-43A7-92E5-7C9D2CBC6028}"/>
            </c:ext>
          </c:extLst>
        </c:ser>
        <c:dLbls>
          <c:showLegendKey val="0"/>
          <c:showVal val="0"/>
          <c:showCatName val="0"/>
          <c:showSerName val="0"/>
          <c:showPercent val="0"/>
          <c:showBubbleSize val="0"/>
        </c:dLbls>
        <c:gapWidth val="150"/>
        <c:axId val="379540176"/>
        <c:axId val="3795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xmlns:c16r2="http://schemas.microsoft.com/office/drawing/2015/06/chart">
            <c:ext xmlns:c16="http://schemas.microsoft.com/office/drawing/2014/chart" uri="{C3380CC4-5D6E-409C-BE32-E72D297353CC}">
              <c16:uniqueId val="{00000001-918B-43A7-92E5-7C9D2CBC6028}"/>
            </c:ext>
          </c:extLst>
        </c:ser>
        <c:dLbls>
          <c:showLegendKey val="0"/>
          <c:showVal val="0"/>
          <c:showCatName val="0"/>
          <c:showSerName val="0"/>
          <c:showPercent val="0"/>
          <c:showBubbleSize val="0"/>
        </c:dLbls>
        <c:marker val="1"/>
        <c:smooth val="0"/>
        <c:axId val="379540176"/>
        <c:axId val="379540960"/>
      </c:lineChart>
      <c:dateAx>
        <c:axId val="379540176"/>
        <c:scaling>
          <c:orientation val="minMax"/>
        </c:scaling>
        <c:delete val="1"/>
        <c:axPos val="b"/>
        <c:numFmt formatCode="&quot;H&quot;yy" sourceLinked="1"/>
        <c:majorTickMark val="none"/>
        <c:minorTickMark val="none"/>
        <c:tickLblPos val="none"/>
        <c:crossAx val="379540960"/>
        <c:crosses val="autoZero"/>
        <c:auto val="1"/>
        <c:lblOffset val="100"/>
        <c:baseTimeUnit val="years"/>
      </c:dateAx>
      <c:valAx>
        <c:axId val="3795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4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87.41</c:v>
                </c:pt>
                <c:pt idx="3">
                  <c:v>86.23</c:v>
                </c:pt>
                <c:pt idx="4">
                  <c:v>88.36</c:v>
                </c:pt>
              </c:numCache>
            </c:numRef>
          </c:val>
          <c:extLst xmlns:c16r2="http://schemas.microsoft.com/office/drawing/2015/06/chart">
            <c:ext xmlns:c16="http://schemas.microsoft.com/office/drawing/2014/chart" uri="{C3380CC4-5D6E-409C-BE32-E72D297353CC}">
              <c16:uniqueId val="{00000000-C429-45D8-ABF4-F5D3FF45E0F5}"/>
            </c:ext>
          </c:extLst>
        </c:ser>
        <c:dLbls>
          <c:showLegendKey val="0"/>
          <c:showVal val="0"/>
          <c:showCatName val="0"/>
          <c:showSerName val="0"/>
          <c:showPercent val="0"/>
          <c:showBubbleSize val="0"/>
        </c:dLbls>
        <c:gapWidth val="150"/>
        <c:axId val="377759944"/>
        <c:axId val="3777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xmlns:c16r2="http://schemas.microsoft.com/office/drawing/2015/06/chart">
            <c:ext xmlns:c16="http://schemas.microsoft.com/office/drawing/2014/chart" uri="{C3380CC4-5D6E-409C-BE32-E72D297353CC}">
              <c16:uniqueId val="{00000001-C429-45D8-ABF4-F5D3FF45E0F5}"/>
            </c:ext>
          </c:extLst>
        </c:ser>
        <c:dLbls>
          <c:showLegendKey val="0"/>
          <c:showVal val="0"/>
          <c:showCatName val="0"/>
          <c:showSerName val="0"/>
          <c:showPercent val="0"/>
          <c:showBubbleSize val="0"/>
        </c:dLbls>
        <c:marker val="1"/>
        <c:smooth val="0"/>
        <c:axId val="377759944"/>
        <c:axId val="377760336"/>
      </c:lineChart>
      <c:dateAx>
        <c:axId val="377759944"/>
        <c:scaling>
          <c:orientation val="minMax"/>
        </c:scaling>
        <c:delete val="1"/>
        <c:axPos val="b"/>
        <c:numFmt formatCode="&quot;H&quot;yy" sourceLinked="1"/>
        <c:majorTickMark val="none"/>
        <c:minorTickMark val="none"/>
        <c:tickLblPos val="none"/>
        <c:crossAx val="377760336"/>
        <c:crosses val="autoZero"/>
        <c:auto val="1"/>
        <c:lblOffset val="100"/>
        <c:baseTimeUnit val="years"/>
      </c:dateAx>
      <c:valAx>
        <c:axId val="37776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75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5.55</c:v>
                </c:pt>
                <c:pt idx="3">
                  <c:v>10.94</c:v>
                </c:pt>
                <c:pt idx="4">
                  <c:v>14.92</c:v>
                </c:pt>
              </c:numCache>
            </c:numRef>
          </c:val>
          <c:extLst xmlns:c16r2="http://schemas.microsoft.com/office/drawing/2015/06/chart">
            <c:ext xmlns:c16="http://schemas.microsoft.com/office/drawing/2014/chart" uri="{C3380CC4-5D6E-409C-BE32-E72D297353CC}">
              <c16:uniqueId val="{00000000-8296-498C-B076-7B4E3B7145DD}"/>
            </c:ext>
          </c:extLst>
        </c:ser>
        <c:dLbls>
          <c:showLegendKey val="0"/>
          <c:showVal val="0"/>
          <c:showCatName val="0"/>
          <c:showSerName val="0"/>
          <c:showPercent val="0"/>
          <c:showBubbleSize val="0"/>
        </c:dLbls>
        <c:gapWidth val="150"/>
        <c:axId val="379052952"/>
        <c:axId val="37905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xmlns:c16r2="http://schemas.microsoft.com/office/drawing/2015/06/chart">
            <c:ext xmlns:c16="http://schemas.microsoft.com/office/drawing/2014/chart" uri="{C3380CC4-5D6E-409C-BE32-E72D297353CC}">
              <c16:uniqueId val="{00000001-8296-498C-B076-7B4E3B7145DD}"/>
            </c:ext>
          </c:extLst>
        </c:ser>
        <c:dLbls>
          <c:showLegendKey val="0"/>
          <c:showVal val="0"/>
          <c:showCatName val="0"/>
          <c:showSerName val="0"/>
          <c:showPercent val="0"/>
          <c:showBubbleSize val="0"/>
        </c:dLbls>
        <c:marker val="1"/>
        <c:smooth val="0"/>
        <c:axId val="379052952"/>
        <c:axId val="379052168"/>
      </c:lineChart>
      <c:dateAx>
        <c:axId val="379052952"/>
        <c:scaling>
          <c:orientation val="minMax"/>
        </c:scaling>
        <c:delete val="1"/>
        <c:axPos val="b"/>
        <c:numFmt formatCode="&quot;H&quot;yy" sourceLinked="1"/>
        <c:majorTickMark val="none"/>
        <c:minorTickMark val="none"/>
        <c:tickLblPos val="none"/>
        <c:crossAx val="379052168"/>
        <c:crosses val="autoZero"/>
        <c:auto val="1"/>
        <c:lblOffset val="100"/>
        <c:baseTimeUnit val="years"/>
      </c:dateAx>
      <c:valAx>
        <c:axId val="3790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24.62</c:v>
                </c:pt>
                <c:pt idx="3">
                  <c:v>24.83</c:v>
                </c:pt>
                <c:pt idx="4">
                  <c:v>25.03</c:v>
                </c:pt>
              </c:numCache>
            </c:numRef>
          </c:val>
          <c:extLst xmlns:c16r2="http://schemas.microsoft.com/office/drawing/2015/06/chart">
            <c:ext xmlns:c16="http://schemas.microsoft.com/office/drawing/2014/chart" uri="{C3380CC4-5D6E-409C-BE32-E72D297353CC}">
              <c16:uniqueId val="{00000000-CE7A-42B5-A2D6-08ACC14D41DD}"/>
            </c:ext>
          </c:extLst>
        </c:ser>
        <c:dLbls>
          <c:showLegendKey val="0"/>
          <c:showVal val="0"/>
          <c:showCatName val="0"/>
          <c:showSerName val="0"/>
          <c:showPercent val="0"/>
          <c:showBubbleSize val="0"/>
        </c:dLbls>
        <c:gapWidth val="150"/>
        <c:axId val="379054128"/>
        <c:axId val="37905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xmlns:c16r2="http://schemas.microsoft.com/office/drawing/2015/06/chart">
            <c:ext xmlns:c16="http://schemas.microsoft.com/office/drawing/2014/chart" uri="{C3380CC4-5D6E-409C-BE32-E72D297353CC}">
              <c16:uniqueId val="{00000001-CE7A-42B5-A2D6-08ACC14D41DD}"/>
            </c:ext>
          </c:extLst>
        </c:ser>
        <c:dLbls>
          <c:showLegendKey val="0"/>
          <c:showVal val="0"/>
          <c:showCatName val="0"/>
          <c:showSerName val="0"/>
          <c:showPercent val="0"/>
          <c:showBubbleSize val="0"/>
        </c:dLbls>
        <c:marker val="1"/>
        <c:smooth val="0"/>
        <c:axId val="379054128"/>
        <c:axId val="379058832"/>
      </c:lineChart>
      <c:dateAx>
        <c:axId val="379054128"/>
        <c:scaling>
          <c:orientation val="minMax"/>
        </c:scaling>
        <c:delete val="1"/>
        <c:axPos val="b"/>
        <c:numFmt formatCode="&quot;H&quot;yy" sourceLinked="1"/>
        <c:majorTickMark val="none"/>
        <c:minorTickMark val="none"/>
        <c:tickLblPos val="none"/>
        <c:crossAx val="379058832"/>
        <c:crosses val="autoZero"/>
        <c:auto val="1"/>
        <c:lblOffset val="100"/>
        <c:baseTimeUnit val="years"/>
      </c:dateAx>
      <c:valAx>
        <c:axId val="3790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45.79</c:v>
                </c:pt>
                <c:pt idx="3">
                  <c:v>86.53</c:v>
                </c:pt>
                <c:pt idx="4">
                  <c:v>124.89</c:v>
                </c:pt>
              </c:numCache>
            </c:numRef>
          </c:val>
          <c:extLst xmlns:c16r2="http://schemas.microsoft.com/office/drawing/2015/06/chart">
            <c:ext xmlns:c16="http://schemas.microsoft.com/office/drawing/2014/chart" uri="{C3380CC4-5D6E-409C-BE32-E72D297353CC}">
              <c16:uniqueId val="{00000000-EC37-4593-BE93-8B24D339F440}"/>
            </c:ext>
          </c:extLst>
        </c:ser>
        <c:dLbls>
          <c:showLegendKey val="0"/>
          <c:showVal val="0"/>
          <c:showCatName val="0"/>
          <c:showSerName val="0"/>
          <c:showPercent val="0"/>
          <c:showBubbleSize val="0"/>
        </c:dLbls>
        <c:gapWidth val="150"/>
        <c:axId val="379056480"/>
        <c:axId val="37905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xmlns:c16r2="http://schemas.microsoft.com/office/drawing/2015/06/chart">
            <c:ext xmlns:c16="http://schemas.microsoft.com/office/drawing/2014/chart" uri="{C3380CC4-5D6E-409C-BE32-E72D297353CC}">
              <c16:uniqueId val="{00000001-EC37-4593-BE93-8B24D339F440}"/>
            </c:ext>
          </c:extLst>
        </c:ser>
        <c:dLbls>
          <c:showLegendKey val="0"/>
          <c:showVal val="0"/>
          <c:showCatName val="0"/>
          <c:showSerName val="0"/>
          <c:showPercent val="0"/>
          <c:showBubbleSize val="0"/>
        </c:dLbls>
        <c:marker val="1"/>
        <c:smooth val="0"/>
        <c:axId val="379056480"/>
        <c:axId val="379057656"/>
      </c:lineChart>
      <c:dateAx>
        <c:axId val="379056480"/>
        <c:scaling>
          <c:orientation val="minMax"/>
        </c:scaling>
        <c:delete val="1"/>
        <c:axPos val="b"/>
        <c:numFmt formatCode="&quot;H&quot;yy" sourceLinked="1"/>
        <c:majorTickMark val="none"/>
        <c:minorTickMark val="none"/>
        <c:tickLblPos val="none"/>
        <c:crossAx val="379057656"/>
        <c:crosses val="autoZero"/>
        <c:auto val="1"/>
        <c:lblOffset val="100"/>
        <c:baseTimeUnit val="years"/>
      </c:dateAx>
      <c:valAx>
        <c:axId val="379057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0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148.19999999999999</c:v>
                </c:pt>
                <c:pt idx="3">
                  <c:v>138.80000000000001</c:v>
                </c:pt>
                <c:pt idx="4">
                  <c:v>245.12</c:v>
                </c:pt>
              </c:numCache>
            </c:numRef>
          </c:val>
          <c:extLst xmlns:c16r2="http://schemas.microsoft.com/office/drawing/2015/06/chart">
            <c:ext xmlns:c16="http://schemas.microsoft.com/office/drawing/2014/chart" uri="{C3380CC4-5D6E-409C-BE32-E72D297353CC}">
              <c16:uniqueId val="{00000000-0B63-458A-9E04-1D876B6FC930}"/>
            </c:ext>
          </c:extLst>
        </c:ser>
        <c:dLbls>
          <c:showLegendKey val="0"/>
          <c:showVal val="0"/>
          <c:showCatName val="0"/>
          <c:showSerName val="0"/>
          <c:showPercent val="0"/>
          <c:showBubbleSize val="0"/>
        </c:dLbls>
        <c:gapWidth val="150"/>
        <c:axId val="379054520"/>
        <c:axId val="37905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xmlns:c16r2="http://schemas.microsoft.com/office/drawing/2015/06/chart">
            <c:ext xmlns:c16="http://schemas.microsoft.com/office/drawing/2014/chart" uri="{C3380CC4-5D6E-409C-BE32-E72D297353CC}">
              <c16:uniqueId val="{00000001-0B63-458A-9E04-1D876B6FC930}"/>
            </c:ext>
          </c:extLst>
        </c:ser>
        <c:dLbls>
          <c:showLegendKey val="0"/>
          <c:showVal val="0"/>
          <c:showCatName val="0"/>
          <c:showSerName val="0"/>
          <c:showPercent val="0"/>
          <c:showBubbleSize val="0"/>
        </c:dLbls>
        <c:marker val="1"/>
        <c:smooth val="0"/>
        <c:axId val="379054520"/>
        <c:axId val="379056872"/>
      </c:lineChart>
      <c:dateAx>
        <c:axId val="379054520"/>
        <c:scaling>
          <c:orientation val="minMax"/>
        </c:scaling>
        <c:delete val="1"/>
        <c:axPos val="b"/>
        <c:numFmt formatCode="&quot;H&quot;yy" sourceLinked="1"/>
        <c:majorTickMark val="none"/>
        <c:minorTickMark val="none"/>
        <c:tickLblPos val="none"/>
        <c:crossAx val="379056872"/>
        <c:crosses val="autoZero"/>
        <c:auto val="1"/>
        <c:lblOffset val="100"/>
        <c:baseTimeUnit val="years"/>
      </c:dateAx>
      <c:valAx>
        <c:axId val="379056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0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1251.1500000000001</c:v>
                </c:pt>
                <c:pt idx="3">
                  <c:v>1170.08</c:v>
                </c:pt>
                <c:pt idx="4">
                  <c:v>1119.8699999999999</c:v>
                </c:pt>
              </c:numCache>
            </c:numRef>
          </c:val>
          <c:extLst xmlns:c16r2="http://schemas.microsoft.com/office/drawing/2015/06/chart">
            <c:ext xmlns:c16="http://schemas.microsoft.com/office/drawing/2014/chart" uri="{C3380CC4-5D6E-409C-BE32-E72D297353CC}">
              <c16:uniqueId val="{00000000-B01A-4AB5-9AEF-E6C2A391CF31}"/>
            </c:ext>
          </c:extLst>
        </c:ser>
        <c:dLbls>
          <c:showLegendKey val="0"/>
          <c:showVal val="0"/>
          <c:showCatName val="0"/>
          <c:showSerName val="0"/>
          <c:showPercent val="0"/>
          <c:showBubbleSize val="0"/>
        </c:dLbls>
        <c:gapWidth val="150"/>
        <c:axId val="379055696"/>
        <c:axId val="37905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xmlns:c16r2="http://schemas.microsoft.com/office/drawing/2015/06/chart">
            <c:ext xmlns:c16="http://schemas.microsoft.com/office/drawing/2014/chart" uri="{C3380CC4-5D6E-409C-BE32-E72D297353CC}">
              <c16:uniqueId val="{00000001-B01A-4AB5-9AEF-E6C2A391CF31}"/>
            </c:ext>
          </c:extLst>
        </c:ser>
        <c:dLbls>
          <c:showLegendKey val="0"/>
          <c:showVal val="0"/>
          <c:showCatName val="0"/>
          <c:showSerName val="0"/>
          <c:showPercent val="0"/>
          <c:showBubbleSize val="0"/>
        </c:dLbls>
        <c:marker val="1"/>
        <c:smooth val="0"/>
        <c:axId val="379055696"/>
        <c:axId val="379056088"/>
      </c:lineChart>
      <c:dateAx>
        <c:axId val="379055696"/>
        <c:scaling>
          <c:orientation val="minMax"/>
        </c:scaling>
        <c:delete val="1"/>
        <c:axPos val="b"/>
        <c:numFmt formatCode="&quot;H&quot;yy" sourceLinked="1"/>
        <c:majorTickMark val="none"/>
        <c:minorTickMark val="none"/>
        <c:tickLblPos val="none"/>
        <c:crossAx val="379056088"/>
        <c:crosses val="autoZero"/>
        <c:auto val="1"/>
        <c:lblOffset val="100"/>
        <c:baseTimeUnit val="years"/>
      </c:dateAx>
      <c:valAx>
        <c:axId val="379056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0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57.03</c:v>
                </c:pt>
                <c:pt idx="3">
                  <c:v>52.75</c:v>
                </c:pt>
                <c:pt idx="4">
                  <c:v>52.77</c:v>
                </c:pt>
              </c:numCache>
            </c:numRef>
          </c:val>
          <c:extLst xmlns:c16r2="http://schemas.microsoft.com/office/drawing/2015/06/chart">
            <c:ext xmlns:c16="http://schemas.microsoft.com/office/drawing/2014/chart" uri="{C3380CC4-5D6E-409C-BE32-E72D297353CC}">
              <c16:uniqueId val="{00000000-F42F-4117-A9F7-0CBF12307E31}"/>
            </c:ext>
          </c:extLst>
        </c:ser>
        <c:dLbls>
          <c:showLegendKey val="0"/>
          <c:showVal val="0"/>
          <c:showCatName val="0"/>
          <c:showSerName val="0"/>
          <c:showPercent val="0"/>
          <c:showBubbleSize val="0"/>
        </c:dLbls>
        <c:gapWidth val="150"/>
        <c:axId val="379536648"/>
        <c:axId val="37954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xmlns:c16r2="http://schemas.microsoft.com/office/drawing/2015/06/chart">
            <c:ext xmlns:c16="http://schemas.microsoft.com/office/drawing/2014/chart" uri="{C3380CC4-5D6E-409C-BE32-E72D297353CC}">
              <c16:uniqueId val="{00000001-F42F-4117-A9F7-0CBF12307E31}"/>
            </c:ext>
          </c:extLst>
        </c:ser>
        <c:dLbls>
          <c:showLegendKey val="0"/>
          <c:showVal val="0"/>
          <c:showCatName val="0"/>
          <c:showSerName val="0"/>
          <c:showPercent val="0"/>
          <c:showBubbleSize val="0"/>
        </c:dLbls>
        <c:marker val="1"/>
        <c:smooth val="0"/>
        <c:axId val="379536648"/>
        <c:axId val="379540568"/>
      </c:lineChart>
      <c:dateAx>
        <c:axId val="379536648"/>
        <c:scaling>
          <c:orientation val="minMax"/>
        </c:scaling>
        <c:delete val="1"/>
        <c:axPos val="b"/>
        <c:numFmt formatCode="&quot;H&quot;yy" sourceLinked="1"/>
        <c:majorTickMark val="none"/>
        <c:minorTickMark val="none"/>
        <c:tickLblPos val="none"/>
        <c:crossAx val="379540568"/>
        <c:crosses val="autoZero"/>
        <c:auto val="1"/>
        <c:lblOffset val="100"/>
        <c:baseTimeUnit val="years"/>
      </c:dateAx>
      <c:valAx>
        <c:axId val="37954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372.59</c:v>
                </c:pt>
                <c:pt idx="3">
                  <c:v>405.64</c:v>
                </c:pt>
                <c:pt idx="4">
                  <c:v>411.83</c:v>
                </c:pt>
              </c:numCache>
            </c:numRef>
          </c:val>
          <c:extLst xmlns:c16r2="http://schemas.microsoft.com/office/drawing/2015/06/chart">
            <c:ext xmlns:c16="http://schemas.microsoft.com/office/drawing/2014/chart" uri="{C3380CC4-5D6E-409C-BE32-E72D297353CC}">
              <c16:uniqueId val="{00000000-0CC8-4A8C-ABA4-7477AA264230}"/>
            </c:ext>
          </c:extLst>
        </c:ser>
        <c:dLbls>
          <c:showLegendKey val="0"/>
          <c:showVal val="0"/>
          <c:showCatName val="0"/>
          <c:showSerName val="0"/>
          <c:showPercent val="0"/>
          <c:showBubbleSize val="0"/>
        </c:dLbls>
        <c:gapWidth val="150"/>
        <c:axId val="379537824"/>
        <c:axId val="3795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xmlns:c16r2="http://schemas.microsoft.com/office/drawing/2015/06/chart">
            <c:ext xmlns:c16="http://schemas.microsoft.com/office/drawing/2014/chart" uri="{C3380CC4-5D6E-409C-BE32-E72D297353CC}">
              <c16:uniqueId val="{00000001-0CC8-4A8C-ABA4-7477AA264230}"/>
            </c:ext>
          </c:extLst>
        </c:ser>
        <c:dLbls>
          <c:showLegendKey val="0"/>
          <c:showVal val="0"/>
          <c:showCatName val="0"/>
          <c:showSerName val="0"/>
          <c:showPercent val="0"/>
          <c:showBubbleSize val="0"/>
        </c:dLbls>
        <c:marker val="1"/>
        <c:smooth val="0"/>
        <c:axId val="379537824"/>
        <c:axId val="379536256"/>
      </c:lineChart>
      <c:dateAx>
        <c:axId val="379537824"/>
        <c:scaling>
          <c:orientation val="minMax"/>
        </c:scaling>
        <c:delete val="1"/>
        <c:axPos val="b"/>
        <c:numFmt formatCode="&quot;H&quot;yy" sourceLinked="1"/>
        <c:majorTickMark val="none"/>
        <c:minorTickMark val="none"/>
        <c:tickLblPos val="none"/>
        <c:crossAx val="379536256"/>
        <c:crosses val="autoZero"/>
        <c:auto val="1"/>
        <c:lblOffset val="100"/>
        <c:baseTimeUnit val="years"/>
      </c:dateAx>
      <c:valAx>
        <c:axId val="3795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AR35" sqref="AR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岩手県　岩泉町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8310</v>
      </c>
      <c r="AM8" s="45"/>
      <c r="AN8" s="45"/>
      <c r="AO8" s="45"/>
      <c r="AP8" s="45"/>
      <c r="AQ8" s="45"/>
      <c r="AR8" s="45"/>
      <c r="AS8" s="45"/>
      <c r="AT8" s="46">
        <f>データ!$S$6</f>
        <v>992.36</v>
      </c>
      <c r="AU8" s="47"/>
      <c r="AV8" s="47"/>
      <c r="AW8" s="47"/>
      <c r="AX8" s="47"/>
      <c r="AY8" s="47"/>
      <c r="AZ8" s="47"/>
      <c r="BA8" s="47"/>
      <c r="BB8" s="48">
        <f>データ!$T$6</f>
        <v>8.3699999999999992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66.09</v>
      </c>
      <c r="J10" s="47"/>
      <c r="K10" s="47"/>
      <c r="L10" s="47"/>
      <c r="M10" s="47"/>
      <c r="N10" s="47"/>
      <c r="O10" s="81"/>
      <c r="P10" s="48">
        <f>データ!$P$6</f>
        <v>75.45</v>
      </c>
      <c r="Q10" s="48"/>
      <c r="R10" s="48"/>
      <c r="S10" s="48"/>
      <c r="T10" s="48"/>
      <c r="U10" s="48"/>
      <c r="V10" s="48"/>
      <c r="W10" s="45">
        <f>データ!$Q$6</f>
        <v>3930</v>
      </c>
      <c r="X10" s="45"/>
      <c r="Y10" s="45"/>
      <c r="Z10" s="45"/>
      <c r="AA10" s="45"/>
      <c r="AB10" s="45"/>
      <c r="AC10" s="45"/>
      <c r="AD10" s="2"/>
      <c r="AE10" s="2"/>
      <c r="AF10" s="2"/>
      <c r="AG10" s="2"/>
      <c r="AH10" s="2"/>
      <c r="AI10" s="2"/>
      <c r="AJ10" s="2"/>
      <c r="AK10" s="2"/>
      <c r="AL10" s="45">
        <f>データ!$U$6</f>
        <v>6185</v>
      </c>
      <c r="AM10" s="45"/>
      <c r="AN10" s="45"/>
      <c r="AO10" s="45"/>
      <c r="AP10" s="45"/>
      <c r="AQ10" s="45"/>
      <c r="AR10" s="45"/>
      <c r="AS10" s="45"/>
      <c r="AT10" s="46">
        <f>データ!$V$6</f>
        <v>30.85</v>
      </c>
      <c r="AU10" s="47"/>
      <c r="AV10" s="47"/>
      <c r="AW10" s="47"/>
      <c r="AX10" s="47"/>
      <c r="AY10" s="47"/>
      <c r="AZ10" s="47"/>
      <c r="BA10" s="47"/>
      <c r="BB10" s="48">
        <f>データ!$W$6</f>
        <v>200.49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4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b3td0xJQjXZyKwmiMY6C5jROZP3Htc9up2MIW4NkkbtgzeoDJpk8q0tz0Z42FTvuoWgSVtLeLnmF1bUwpuPgg==" saltValue="Ke0xX8hqYQndvAVW3x60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34835</v>
      </c>
      <c r="D6" s="20">
        <f t="shared" si="3"/>
        <v>46</v>
      </c>
      <c r="E6" s="20">
        <f t="shared" si="3"/>
        <v>1</v>
      </c>
      <c r="F6" s="20">
        <f t="shared" si="3"/>
        <v>0</v>
      </c>
      <c r="G6" s="20">
        <f t="shared" si="3"/>
        <v>1</v>
      </c>
      <c r="H6" s="20" t="str">
        <f t="shared" si="3"/>
        <v>岩手県　岩泉町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66.09</v>
      </c>
      <c r="P6" s="21">
        <f t="shared" si="3"/>
        <v>75.45</v>
      </c>
      <c r="Q6" s="21">
        <f t="shared" si="3"/>
        <v>3930</v>
      </c>
      <c r="R6" s="21">
        <f t="shared" si="3"/>
        <v>8310</v>
      </c>
      <c r="S6" s="21">
        <f t="shared" si="3"/>
        <v>992.36</v>
      </c>
      <c r="T6" s="21">
        <f t="shared" si="3"/>
        <v>8.3699999999999992</v>
      </c>
      <c r="U6" s="21">
        <f t="shared" si="3"/>
        <v>6185</v>
      </c>
      <c r="V6" s="21">
        <f t="shared" si="3"/>
        <v>30.85</v>
      </c>
      <c r="W6" s="21">
        <f t="shared" si="3"/>
        <v>200.49</v>
      </c>
      <c r="X6" s="22" t="str">
        <f>IF(X7="",NA(),X7)</f>
        <v>-</v>
      </c>
      <c r="Y6" s="22" t="str">
        <f t="shared" ref="Y6:AG6" si="4">IF(Y7="",NA(),Y7)</f>
        <v>-</v>
      </c>
      <c r="Z6" s="22">
        <f t="shared" si="4"/>
        <v>87.41</v>
      </c>
      <c r="AA6" s="22">
        <f t="shared" si="4"/>
        <v>86.23</v>
      </c>
      <c r="AB6" s="22">
        <f t="shared" si="4"/>
        <v>88.36</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2">
        <f t="shared" si="5"/>
        <v>45.79</v>
      </c>
      <c r="AL6" s="22">
        <f t="shared" si="5"/>
        <v>86.53</v>
      </c>
      <c r="AM6" s="22">
        <f t="shared" si="5"/>
        <v>124.89</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148.19999999999999</v>
      </c>
      <c r="AW6" s="22">
        <f t="shared" si="6"/>
        <v>138.80000000000001</v>
      </c>
      <c r="AX6" s="22">
        <f t="shared" si="6"/>
        <v>245.12</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1251.1500000000001</v>
      </c>
      <c r="BH6" s="22">
        <f t="shared" si="7"/>
        <v>1170.08</v>
      </c>
      <c r="BI6" s="22">
        <f t="shared" si="7"/>
        <v>1119.8699999999999</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57.03</v>
      </c>
      <c r="BS6" s="22">
        <f t="shared" si="8"/>
        <v>52.75</v>
      </c>
      <c r="BT6" s="22">
        <f t="shared" si="8"/>
        <v>52.77</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372.59</v>
      </c>
      <c r="CD6" s="22">
        <f t="shared" si="9"/>
        <v>405.64</v>
      </c>
      <c r="CE6" s="22">
        <f t="shared" si="9"/>
        <v>411.83</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70.78</v>
      </c>
      <c r="CO6" s="22">
        <f t="shared" si="10"/>
        <v>70.41</v>
      </c>
      <c r="CP6" s="22">
        <f t="shared" si="10"/>
        <v>65</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44.05</v>
      </c>
      <c r="CZ6" s="22">
        <f t="shared" si="11"/>
        <v>42.74</v>
      </c>
      <c r="DA6" s="22">
        <f t="shared" si="11"/>
        <v>44.13</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5.55</v>
      </c>
      <c r="DK6" s="22">
        <f t="shared" si="12"/>
        <v>10.94</v>
      </c>
      <c r="DL6" s="22">
        <f t="shared" si="12"/>
        <v>14.92</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2">
        <f t="shared" si="13"/>
        <v>24.62</v>
      </c>
      <c r="DV6" s="22">
        <f t="shared" si="13"/>
        <v>24.83</v>
      </c>
      <c r="DW6" s="22">
        <f t="shared" si="13"/>
        <v>25.03</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2">
        <f t="shared" si="14"/>
        <v>0.86</v>
      </c>
      <c r="EG6" s="22">
        <f t="shared" si="14"/>
        <v>0.69</v>
      </c>
      <c r="EH6" s="22">
        <f t="shared" si="14"/>
        <v>1.05</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34835</v>
      </c>
      <c r="D7" s="24">
        <v>46</v>
      </c>
      <c r="E7" s="24">
        <v>1</v>
      </c>
      <c r="F7" s="24">
        <v>0</v>
      </c>
      <c r="G7" s="24">
        <v>1</v>
      </c>
      <c r="H7" s="24" t="s">
        <v>92</v>
      </c>
      <c r="I7" s="24" t="s">
        <v>93</v>
      </c>
      <c r="J7" s="24" t="s">
        <v>94</v>
      </c>
      <c r="K7" s="24" t="s">
        <v>95</v>
      </c>
      <c r="L7" s="24" t="s">
        <v>96</v>
      </c>
      <c r="M7" s="24" t="s">
        <v>97</v>
      </c>
      <c r="N7" s="25" t="s">
        <v>98</v>
      </c>
      <c r="O7" s="25">
        <v>66.09</v>
      </c>
      <c r="P7" s="25">
        <v>75.45</v>
      </c>
      <c r="Q7" s="25">
        <v>3930</v>
      </c>
      <c r="R7" s="25">
        <v>8310</v>
      </c>
      <c r="S7" s="25">
        <v>992.36</v>
      </c>
      <c r="T7" s="25">
        <v>8.3699999999999992</v>
      </c>
      <c r="U7" s="25">
        <v>6185</v>
      </c>
      <c r="V7" s="25">
        <v>30.85</v>
      </c>
      <c r="W7" s="25">
        <v>200.49</v>
      </c>
      <c r="X7" s="25" t="s">
        <v>98</v>
      </c>
      <c r="Y7" s="25" t="s">
        <v>98</v>
      </c>
      <c r="Z7" s="25">
        <v>87.41</v>
      </c>
      <c r="AA7" s="25">
        <v>86.23</v>
      </c>
      <c r="AB7" s="25">
        <v>88.36</v>
      </c>
      <c r="AC7" s="25" t="s">
        <v>98</v>
      </c>
      <c r="AD7" s="25" t="s">
        <v>98</v>
      </c>
      <c r="AE7" s="25">
        <v>105.34</v>
      </c>
      <c r="AF7" s="25">
        <v>105.77</v>
      </c>
      <c r="AG7" s="25">
        <v>104.82</v>
      </c>
      <c r="AH7" s="25">
        <v>108.7</v>
      </c>
      <c r="AI7" s="25" t="s">
        <v>98</v>
      </c>
      <c r="AJ7" s="25" t="s">
        <v>98</v>
      </c>
      <c r="AK7" s="25">
        <v>45.79</v>
      </c>
      <c r="AL7" s="25">
        <v>86.53</v>
      </c>
      <c r="AM7" s="25">
        <v>124.89</v>
      </c>
      <c r="AN7" s="25" t="s">
        <v>98</v>
      </c>
      <c r="AO7" s="25" t="s">
        <v>98</v>
      </c>
      <c r="AP7" s="25">
        <v>24.04</v>
      </c>
      <c r="AQ7" s="25">
        <v>28.03</v>
      </c>
      <c r="AR7" s="25">
        <v>26.73</v>
      </c>
      <c r="AS7" s="25">
        <v>1.34</v>
      </c>
      <c r="AT7" s="25" t="s">
        <v>98</v>
      </c>
      <c r="AU7" s="25" t="s">
        <v>98</v>
      </c>
      <c r="AV7" s="25">
        <v>148.19999999999999</v>
      </c>
      <c r="AW7" s="25">
        <v>138.80000000000001</v>
      </c>
      <c r="AX7" s="25">
        <v>245.12</v>
      </c>
      <c r="AY7" s="25" t="s">
        <v>98</v>
      </c>
      <c r="AZ7" s="25" t="s">
        <v>98</v>
      </c>
      <c r="BA7" s="25">
        <v>305.08</v>
      </c>
      <c r="BB7" s="25">
        <v>305.33999999999997</v>
      </c>
      <c r="BC7" s="25">
        <v>310.01</v>
      </c>
      <c r="BD7" s="25">
        <v>252.29</v>
      </c>
      <c r="BE7" s="25" t="s">
        <v>98</v>
      </c>
      <c r="BF7" s="25" t="s">
        <v>98</v>
      </c>
      <c r="BG7" s="25">
        <v>1251.1500000000001</v>
      </c>
      <c r="BH7" s="25">
        <v>1170.08</v>
      </c>
      <c r="BI7" s="25">
        <v>1119.8699999999999</v>
      </c>
      <c r="BJ7" s="25" t="s">
        <v>98</v>
      </c>
      <c r="BK7" s="25" t="s">
        <v>98</v>
      </c>
      <c r="BL7" s="25">
        <v>585.59</v>
      </c>
      <c r="BM7" s="25">
        <v>561.34</v>
      </c>
      <c r="BN7" s="25">
        <v>538.33000000000004</v>
      </c>
      <c r="BO7" s="25">
        <v>268.07</v>
      </c>
      <c r="BP7" s="25" t="s">
        <v>98</v>
      </c>
      <c r="BQ7" s="25" t="s">
        <v>98</v>
      </c>
      <c r="BR7" s="25">
        <v>57.03</v>
      </c>
      <c r="BS7" s="25">
        <v>52.75</v>
      </c>
      <c r="BT7" s="25">
        <v>52.77</v>
      </c>
      <c r="BU7" s="25" t="s">
        <v>98</v>
      </c>
      <c r="BV7" s="25" t="s">
        <v>98</v>
      </c>
      <c r="BW7" s="25">
        <v>82.78</v>
      </c>
      <c r="BX7" s="25">
        <v>84.82</v>
      </c>
      <c r="BY7" s="25">
        <v>82.29</v>
      </c>
      <c r="BZ7" s="25">
        <v>97.47</v>
      </c>
      <c r="CA7" s="25" t="s">
        <v>98</v>
      </c>
      <c r="CB7" s="25" t="s">
        <v>98</v>
      </c>
      <c r="CC7" s="25">
        <v>372.59</v>
      </c>
      <c r="CD7" s="25">
        <v>405.64</v>
      </c>
      <c r="CE7" s="25">
        <v>411.83</v>
      </c>
      <c r="CF7" s="25" t="s">
        <v>98</v>
      </c>
      <c r="CG7" s="25" t="s">
        <v>98</v>
      </c>
      <c r="CH7" s="25">
        <v>225.09</v>
      </c>
      <c r="CI7" s="25">
        <v>224.82</v>
      </c>
      <c r="CJ7" s="25">
        <v>230.85</v>
      </c>
      <c r="CK7" s="25">
        <v>174.75</v>
      </c>
      <c r="CL7" s="25" t="s">
        <v>98</v>
      </c>
      <c r="CM7" s="25" t="s">
        <v>98</v>
      </c>
      <c r="CN7" s="25">
        <v>70.78</v>
      </c>
      <c r="CO7" s="25">
        <v>70.41</v>
      </c>
      <c r="CP7" s="25">
        <v>65</v>
      </c>
      <c r="CQ7" s="25" t="s">
        <v>98</v>
      </c>
      <c r="CR7" s="25" t="s">
        <v>98</v>
      </c>
      <c r="CS7" s="25">
        <v>49.38</v>
      </c>
      <c r="CT7" s="25">
        <v>50.09</v>
      </c>
      <c r="CU7" s="25">
        <v>50.1</v>
      </c>
      <c r="CV7" s="25">
        <v>59.97</v>
      </c>
      <c r="CW7" s="25" t="s">
        <v>98</v>
      </c>
      <c r="CX7" s="25" t="s">
        <v>98</v>
      </c>
      <c r="CY7" s="25">
        <v>44.05</v>
      </c>
      <c r="CZ7" s="25">
        <v>42.74</v>
      </c>
      <c r="DA7" s="25">
        <v>44.13</v>
      </c>
      <c r="DB7" s="25" t="s">
        <v>98</v>
      </c>
      <c r="DC7" s="25" t="s">
        <v>98</v>
      </c>
      <c r="DD7" s="25">
        <v>78.010000000000005</v>
      </c>
      <c r="DE7" s="25">
        <v>77.599999999999994</v>
      </c>
      <c r="DF7" s="25">
        <v>77.3</v>
      </c>
      <c r="DG7" s="25">
        <v>89.76</v>
      </c>
      <c r="DH7" s="25" t="s">
        <v>98</v>
      </c>
      <c r="DI7" s="25" t="s">
        <v>98</v>
      </c>
      <c r="DJ7" s="25">
        <v>5.55</v>
      </c>
      <c r="DK7" s="25">
        <v>10.94</v>
      </c>
      <c r="DL7" s="25">
        <v>14.92</v>
      </c>
      <c r="DM7" s="25" t="s">
        <v>98</v>
      </c>
      <c r="DN7" s="25" t="s">
        <v>98</v>
      </c>
      <c r="DO7" s="25">
        <v>47.5</v>
      </c>
      <c r="DP7" s="25">
        <v>48.41</v>
      </c>
      <c r="DQ7" s="25">
        <v>50.02</v>
      </c>
      <c r="DR7" s="25">
        <v>51.51</v>
      </c>
      <c r="DS7" s="25" t="s">
        <v>98</v>
      </c>
      <c r="DT7" s="25" t="s">
        <v>98</v>
      </c>
      <c r="DU7" s="25">
        <v>24.62</v>
      </c>
      <c r="DV7" s="25">
        <v>24.83</v>
      </c>
      <c r="DW7" s="25">
        <v>25.03</v>
      </c>
      <c r="DX7" s="25" t="s">
        <v>98</v>
      </c>
      <c r="DY7" s="25" t="s">
        <v>98</v>
      </c>
      <c r="DZ7" s="25">
        <v>17.399999999999999</v>
      </c>
      <c r="EA7" s="25">
        <v>18.64</v>
      </c>
      <c r="EB7" s="25">
        <v>19.510000000000002</v>
      </c>
      <c r="EC7" s="25">
        <v>23.75</v>
      </c>
      <c r="ED7" s="25" t="s">
        <v>98</v>
      </c>
      <c r="EE7" s="25" t="s">
        <v>98</v>
      </c>
      <c r="EF7" s="25">
        <v>0.86</v>
      </c>
      <c r="EG7" s="25">
        <v>0.69</v>
      </c>
      <c r="EH7" s="25">
        <v>1.05</v>
      </c>
      <c r="EI7" s="25" t="s">
        <v>98</v>
      </c>
      <c r="EJ7" s="25" t="s">
        <v>98</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2024-01-19T05:43:19Z</cp:lastPrinted>
  <dcterms:created xsi:type="dcterms:W3CDTF">2023-12-05T00:48:19Z</dcterms:created>
  <dcterms:modified xsi:type="dcterms:W3CDTF">2024-01-19T05:43:30Z</dcterms:modified>
  <cp:category>
  </cp:category>
</cp:coreProperties>
</file>