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L03483fs01\各課共有\01総務課\700　財政管財室\財政\【C1】財政\10 公営企業関係\01 調査等\R07調査等\01_調査照会\15_0115_公営企業に係る経営比較分析表（令和6年度決算）の分析等について\05_県→町_打ち返し\02_水道分\04_町→県\"/>
    </mc:Choice>
  </mc:AlternateContent>
  <xr:revisionPtr revIDLastSave="0" documentId="13_ncr:1_{A30DBFAE-8199-4BC6-8B7D-EE747D2762EE}" xr6:coauthVersionLast="47" xr6:coauthVersionMax="47" xr10:uidLastSave="{00000000-0000-0000-0000-000000000000}"/>
  <workbookProtection workbookAlgorithmName="SHA-512" workbookHashValue="e1F1nfa4b2372hc5pCVljEBiDncjqbG6IfRkIqQja3eUEhYoRePxV4rriVckuaHzZh2HdHPTUR47CuHNuYFaXQ==" workbookSaltValue="5UpJ+kaL8hE7ZhSJ85D6J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O6" i="5"/>
  <c r="I10" i="4" s="1"/>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E85" i="4"/>
  <c r="BB10" i="4"/>
  <c r="AT10" i="4"/>
  <c r="AL10" i="4"/>
  <c r="W10" i="4"/>
  <c r="P10" i="4"/>
  <c r="B10" i="4"/>
  <c r="BB8" i="4"/>
  <c r="AT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<sst xmlns="http://schemas.openxmlformats.org/spreadsheetml/2006/main" count="228" uniqueCount="112">
  <si>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</si>
  <si>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</si>
  <si>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</si>
  <si>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</si>
  <si>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</si>
  <si>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</si>
  <si>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</si>
  <si>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</si>
  <si>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</si>
  <si>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</si>
  <si>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</si>
  <si>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</si>
  <si>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</si>
  <si>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</si>
  <si>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</si>
  <si>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</si>
  <si>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</si>
  <si>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</si>
  <si>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</si>
  <si>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</si>
  <si>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</si>
  <si>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</si>
  <si>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</si>
  <si>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</si>
  <si>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</si>
  <si>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</si>
  <si>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</si>
  <si>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</si>
  <si>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</si>
  <si>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</si>
  <si>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</si>
  <si>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</si>
  <si>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</si>
  <si>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</si>
  <si>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</si>
  <si>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</si>
  <si>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</si>
  <si>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</si>
  <si>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</si>
  <si>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</si>
  <si>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</si>
  <si>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</si>
  <si>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</si>
  <si>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</si>
  <si>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</si>
  <si>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</si>
  <si>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</si>
  <si>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</si>
  <si>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</si>
  <si>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</si>
  <si>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</si>
  <si>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</si>
  <si>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</si>
  <si>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</si>
  <si>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</si>
  <si>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</si>
  <si>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</si>
  <si>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</si>
  <si>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</si>
  <si>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</si>
  <si>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</si>
  <si>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</si>
  <si>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</si>
  <si>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</si>
  <si>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</si>
  <si>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</si>
  <si>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</si>
  <si>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</si>
  <si>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</si>
  <si>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</si>
  <si>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</si>
  <si>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</si>
  <si>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</si>
  <si>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</si>
  <si>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</si>
  <si>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</si>
  <si>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</si>
  <si>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</si>
  <si>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</si>
  <si>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</si>
  <si>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</si>
  <si>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</si>
  <si>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</si>
  <si>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</si>
  <si>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</si>
  <si>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</si>
  <si>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</si>
  <si>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</si>
  <si>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</si>
  <si>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</si>
  <si>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</si>
  <si>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</si>
  <si>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</si>
  <si>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</si>
  <si>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</si>
  <si>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</si>
  <si>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</si>
  <si>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</si>
  <si>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</si>
  <si>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</si>
  <si>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</si>
  <si>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</si>
  <si>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</si>
  <si>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</si>
  <si>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</si>
  <si>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</si>
  <si>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</si>
  <si>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</si>
  <si>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</si>
  <si>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当町の水道事業は、令和２年４月１日より公営企業会計に移行し経営を行っている。
①経常収支比率は、対前年度で6.58ポイント減少した。主な要因は、県事業の損失補償の減少である。また、経常収支比率は、依然として100％を下回る状況にある。人口規模に対し施設数や管路延長が長いため、施設の維持管理費や減価償却費が高値となっているためである。
②累積欠損金比率は、全国及び類団平均よりも高値で推移しており、費用を削減するとともに料金水準のあり方について、検討する必要がある。
③流動比率は、100％を超えているものの、全国及び類団平均を下回っている状況にある。中長期的な視点で資金繰りについて検討する必要がある。
④企業債残高対給水収益比率は、類団平均を上回る状況にあり、今後も高値で推移することが予想されることから、事業を平準化し計画的に実施していく必要がある。
⑤⑥料金回収率は対前年度で1.49ポイント増加、また、給水原価は対前年度で12.42ポイント減少し改善した。当町の地理的条件により施設の統廃合が困難であるため、費用が嵩み、給水原価が高額値となっていることが、料金回収率が低い要因である。
⑦施設利用率は、全国及び類団平均よりも高値で推移しているが、給水人口の減少に伴い適切な施設規模等を検討する必要がある。
⑧有収率は、対前年度で0.19ポイント上昇したが、全国及び類団平均より低く、有収率向上に向け漏水対策や老朽化施設の更新に努める必要がある。</t>
    <rPh sb="1" eb="3">
      <t>トウチョウ</t>
    </rPh>
    <rPh sb="4" eb="8">
      <t>スイドウジギョウ</t>
    </rPh>
    <rPh sb="10" eb="12">
      <t>レイワ</t>
    </rPh>
    <rPh sb="13" eb="14">
      <t>ネン</t>
    </rPh>
    <rPh sb="15" eb="16">
      <t>ガツ</t>
    </rPh>
    <rPh sb="17" eb="18">
      <t>ニチ</t>
    </rPh>
    <rPh sb="20" eb="22">
      <t>コウエイ</t>
    </rPh>
    <rPh sb="22" eb="24">
      <t>キギョウ</t>
    </rPh>
    <rPh sb="24" eb="26">
      <t>カイケイ</t>
    </rPh>
    <rPh sb="27" eb="29">
      <t>イコウ</t>
    </rPh>
    <rPh sb="30" eb="32">
      <t>ケイエイ</t>
    </rPh>
    <rPh sb="33" eb="34">
      <t>オコナ</t>
    </rPh>
    <rPh sb="41" eb="43">
      <t>ケイジョウ</t>
    </rPh>
    <rPh sb="43" eb="45">
      <t>シュウシ</t>
    </rPh>
    <rPh sb="45" eb="47">
      <t>ヒリツ</t>
    </rPh>
    <rPh sb="49" eb="50">
      <t>タイ</t>
    </rPh>
    <rPh sb="50" eb="53">
      <t>ゼンネンド</t>
    </rPh>
    <rPh sb="62" eb="64">
      <t>ゲンショウ</t>
    </rPh>
    <rPh sb="67" eb="68">
      <t>オモ</t>
    </rPh>
    <rPh sb="69" eb="71">
      <t>ヨウイン</t>
    </rPh>
    <rPh sb="73" eb="76">
      <t>ケンジギョウ</t>
    </rPh>
    <rPh sb="77" eb="81">
      <t>ソンシツホショウ</t>
    </rPh>
    <rPh sb="82" eb="84">
      <t>ゲンショウ</t>
    </rPh>
    <rPh sb="91" eb="97">
      <t>ケイジョウシュウシヒリツ</t>
    </rPh>
    <rPh sb="99" eb="101">
      <t>イゼン</t>
    </rPh>
    <rPh sb="109" eb="111">
      <t>シタマワ</t>
    </rPh>
    <rPh sb="112" eb="114">
      <t>ジョウキョウ</t>
    </rPh>
    <rPh sb="118" eb="122">
      <t>ジンコウキボ</t>
    </rPh>
    <rPh sb="123" eb="124">
      <t>タイ</t>
    </rPh>
    <rPh sb="363" eb="366">
      <t>ケイカクテキ</t>
    </rPh>
    <rPh sb="367" eb="369">
      <t>ジッシ</t>
    </rPh>
    <rPh sb="373" eb="375">
      <t>ヒツヨウ</t>
    </rPh>
    <rPh sb="382" eb="384">
      <t>リョウキン</t>
    </rPh>
    <rPh sb="384" eb="387">
      <t>カイシュウリツ</t>
    </rPh>
    <rPh sb="388" eb="389">
      <t>タイ</t>
    </rPh>
    <rPh sb="619" eb="620">
      <t>ツト</t>
    </rPh>
    <phoneticPr fontId="4"/>
  </si>
  <si>
    <t>①②有形固定資産原価償却率は、全国及び類団平均よりも低値であるが、管路経年劣化率は、全国及び類団平均とほぼ同値となっており、管路の老朽化が進行している状況にある。
③管路更新率は、全国及び類団平均より高値であるが、これは平成28年台風第10号豪雨災害に関連した河川災害復旧等事業に伴う配水管等布設替を優先的に実施しているためである。老朽化した施設については、河川災害復旧事業等が令和７年度で完了することから、今後、計画的に更新事業を進めていく。また、老朽化施設の更新にあっては、経営状況を踏まえ事業量の平準化を図り効率的に実施する必要がある。</t>
    <rPh sb="2" eb="4">
      <t>ユウケイ</t>
    </rPh>
    <rPh sb="4" eb="8">
      <t>コテイシサン</t>
    </rPh>
    <rPh sb="8" eb="10">
      <t>ゲンカ</t>
    </rPh>
    <rPh sb="10" eb="13">
      <t>ショウキャクリツ</t>
    </rPh>
    <rPh sb="15" eb="17">
      <t>ゼンコク</t>
    </rPh>
    <rPh sb="17" eb="18">
      <t>オヨ</t>
    </rPh>
    <rPh sb="142" eb="145">
      <t>ハイスイカン</t>
    </rPh>
    <rPh sb="145" eb="146">
      <t>トウ</t>
    </rPh>
    <rPh sb="146" eb="149">
      <t>フセツガ</t>
    </rPh>
    <rPh sb="150" eb="152">
      <t>ユウセン</t>
    </rPh>
    <rPh sb="152" eb="153">
      <t>テキ</t>
    </rPh>
    <rPh sb="154" eb="156">
      <t>ジッシ</t>
    </rPh>
    <rPh sb="166" eb="169">
      <t>ロウキュウカ</t>
    </rPh>
    <rPh sb="171" eb="173">
      <t>シセツ</t>
    </rPh>
    <rPh sb="179" eb="185">
      <t>カセンサイガイフッキュウ</t>
    </rPh>
    <rPh sb="185" eb="188">
      <t>ジギョウトウ</t>
    </rPh>
    <rPh sb="189" eb="191">
      <t>レイワ</t>
    </rPh>
    <rPh sb="192" eb="194">
      <t>ネンド</t>
    </rPh>
    <rPh sb="195" eb="197">
      <t>カンリョウ</t>
    </rPh>
    <rPh sb="204" eb="206">
      <t>コンゴ</t>
    </rPh>
    <rPh sb="207" eb="210">
      <t>ケイカクテキ</t>
    </rPh>
    <rPh sb="211" eb="215">
      <t>コウシンジギョウ</t>
    </rPh>
    <rPh sb="216" eb="217">
      <t>スス</t>
    </rPh>
    <rPh sb="225" eb="228">
      <t>ロウキュウカ</t>
    </rPh>
    <rPh sb="228" eb="230">
      <t>シセツ</t>
    </rPh>
    <rPh sb="231" eb="233">
      <t>コウシン</t>
    </rPh>
    <rPh sb="239" eb="241">
      <t>ケイエイ</t>
    </rPh>
    <rPh sb="241" eb="243">
      <t>ジョウキョウ</t>
    </rPh>
    <rPh sb="244" eb="245">
      <t>フ</t>
    </rPh>
    <rPh sb="247" eb="250">
      <t>ジギョウリョウ</t>
    </rPh>
    <rPh sb="251" eb="254">
      <t>ヘイジュンカ</t>
    </rPh>
    <rPh sb="255" eb="256">
      <t>ハカ</t>
    </rPh>
    <rPh sb="257" eb="260">
      <t>コウリツテキ</t>
    </rPh>
    <rPh sb="261" eb="263">
      <t>ジッシ</t>
    </rPh>
    <rPh sb="265" eb="267">
      <t>ヒツヨウ</t>
    </rPh>
    <phoneticPr fontId="4"/>
  </si>
  <si>
    <t>　給水人口の減少や節水意識の向上による水需要及び料金収入の減少は避けられない状況にある。経常収支比率が低値であり、また累積欠損金比率が高値である状況にあることから事業の効率化とコスト削減等により、経営改善を図る必要がある。
　また、近年の物価高騰により営業費用が増加していることを踏まえ、水道料金の見直しを進めることや、施設の老朽化に伴う更新需要が増大する中、今後は施設更新事業を実施して施設の健全化を図っていく。
　さらに、公営企業に携わる人材や水道技術の継承については、一般会計部局と連携しながら人材確保に努めていく必要があると考えている。</t>
    <rPh sb="1" eb="5">
      <t>キュウスイジンコウ</t>
    </rPh>
    <rPh sb="6" eb="8">
      <t>ゲンショウ</t>
    </rPh>
    <rPh sb="9" eb="11">
      <t>セッスイ</t>
    </rPh>
    <rPh sb="11" eb="13">
      <t>イシキ</t>
    </rPh>
    <rPh sb="14" eb="16">
      <t>コウジョウ</t>
    </rPh>
    <rPh sb="19" eb="20">
      <t>ミズ</t>
    </rPh>
    <rPh sb="20" eb="22">
      <t>ジュヨウ</t>
    </rPh>
    <rPh sb="22" eb="23">
      <t>オヨ</t>
    </rPh>
    <rPh sb="24" eb="26">
      <t>リョウキン</t>
    </rPh>
    <rPh sb="26" eb="28">
      <t>シュウニュウ</t>
    </rPh>
    <rPh sb="29" eb="31">
      <t>ゲンショウ</t>
    </rPh>
    <rPh sb="32" eb="33">
      <t>サ</t>
    </rPh>
    <rPh sb="38" eb="40">
      <t>ジョウキョウ</t>
    </rPh>
    <rPh sb="44" eb="46">
      <t>ケイジョウ</t>
    </rPh>
    <rPh sb="46" eb="48">
      <t>シュウシ</t>
    </rPh>
    <rPh sb="48" eb="50">
      <t>ヒリツ</t>
    </rPh>
    <rPh sb="51" eb="53">
      <t>テイチ</t>
    </rPh>
    <rPh sb="59" eb="61">
      <t>ルイセキ</t>
    </rPh>
    <rPh sb="61" eb="64">
      <t>ケッソンキン</t>
    </rPh>
    <rPh sb="64" eb="66">
      <t>ヒリツ</t>
    </rPh>
    <rPh sb="67" eb="69">
      <t>コウチ</t>
    </rPh>
    <rPh sb="72" eb="74">
      <t>ジョウキョウ</t>
    </rPh>
    <rPh sb="81" eb="83">
      <t>ジギョウ</t>
    </rPh>
    <rPh sb="84" eb="87">
      <t>コウリツカ</t>
    </rPh>
    <rPh sb="91" eb="93">
      <t>サクゲン</t>
    </rPh>
    <rPh sb="93" eb="94">
      <t>トウ</t>
    </rPh>
    <rPh sb="98" eb="100">
      <t>ケイエイ</t>
    </rPh>
    <rPh sb="100" eb="102">
      <t>カイゼン</t>
    </rPh>
    <rPh sb="103" eb="104">
      <t>ハカ</t>
    </rPh>
    <rPh sb="105" eb="107">
      <t>ヒツヨウ</t>
    </rPh>
    <rPh sb="116" eb="118">
      <t>キンネン</t>
    </rPh>
    <rPh sb="119" eb="121">
      <t>ブッカ</t>
    </rPh>
    <rPh sb="121" eb="123">
      <t>コウトウ</t>
    </rPh>
    <rPh sb="126" eb="130">
      <t>エイギョウヒヨウ</t>
    </rPh>
    <rPh sb="131" eb="133">
      <t>ゾウカ</t>
    </rPh>
    <rPh sb="140" eb="141">
      <t>フ</t>
    </rPh>
    <rPh sb="144" eb="148">
      <t>スイドウリョウキン</t>
    </rPh>
    <rPh sb="149" eb="151">
      <t>ミナオ</t>
    </rPh>
    <rPh sb="153" eb="154">
      <t>スス</t>
    </rPh>
    <rPh sb="160" eb="162">
      <t>シセツ</t>
    </rPh>
    <rPh sb="163" eb="166">
      <t>ロウキュウカ</t>
    </rPh>
    <rPh sb="167" eb="168">
      <t>トモナ</t>
    </rPh>
    <rPh sb="169" eb="173">
      <t>コウシンジュヨウ</t>
    </rPh>
    <rPh sb="174" eb="176">
      <t>ゾウダイ</t>
    </rPh>
    <rPh sb="178" eb="179">
      <t>ナカ</t>
    </rPh>
    <rPh sb="180" eb="182">
      <t>コンゴ</t>
    </rPh>
    <rPh sb="183" eb="187">
      <t>シセツコウシン</t>
    </rPh>
    <rPh sb="187" eb="189">
      <t>ジギョウ</t>
    </rPh>
    <rPh sb="190" eb="192">
      <t>ジッシ</t>
    </rPh>
    <rPh sb="213" eb="215">
      <t>コウエイ</t>
    </rPh>
    <rPh sb="215" eb="217">
      <t>キギョウ</t>
    </rPh>
    <rPh sb="218" eb="219">
      <t>タズサ</t>
    </rPh>
    <rPh sb="221" eb="223">
      <t>ジンザイ</t>
    </rPh>
    <rPh sb="224" eb="226">
      <t>スイドウ</t>
    </rPh>
    <rPh sb="226" eb="228">
      <t>ギジュツ</t>
    </rPh>
    <rPh sb="229" eb="231">
      <t>ケイショウ</t>
    </rPh>
    <rPh sb="237" eb="239">
      <t>イッパン</t>
    </rPh>
    <rPh sb="239" eb="241">
      <t>カイケイ</t>
    </rPh>
    <rPh sb="241" eb="243">
      <t>ブキョク</t>
    </rPh>
    <rPh sb="244" eb="246">
      <t>レンケイ</t>
    </rPh>
    <rPh sb="250" eb="254">
      <t>ジンザイカクホ</t>
    </rPh>
    <rPh sb="255" eb="256">
      <t>ツト</t>
    </rPh>
    <rPh sb="260" eb="262">
      <t>ヒツヨウ</t>
    </rPh>
    <rPh sb="266" eb="26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</si>
</sst>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0.86</c:v>
                </c:pt>
                <c:pt idx="1">
                  <c:v>0.69</c:v>
                </c:pt>
                <c:pt idx="2">
                  <c:v>1.05</c:v>
                </c:pt>
                <c:pt idx="3">
                  <c:v>1.79</c:v>
                </c:pt>
                <c:pt idx="4">
                  <c:v>0.96</c:v>
                </c:pt>
              </c:numCache>
            </c:numRef>
          </c:val>
          <c:extLst>
            <c:ext xmlns:c16="http://schemas.microsoft.com/office/drawing/2014/chart" uri="{C3380CC4-5D6E-409C-BE32-E72D297353CC}">
              <c16:uniqueId val="{00000000-A770-4182-8911-AD2DF7E986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A770-4182-8911-AD2DF7E986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70.78</c:v>
                </c:pt>
                <c:pt idx="1">
                  <c:v>70.41</c:v>
                </c:pt>
                <c:pt idx="2">
                  <c:v>65</c:v>
                </c:pt>
                <c:pt idx="3">
                  <c:v>69.83</c:v>
                </c:pt>
                <c:pt idx="4">
                  <c:v>71.23</c:v>
                </c:pt>
              </c:numCache>
            </c:numRef>
          </c:val>
          <c:extLst>
            <c:ext xmlns:c16="http://schemas.microsoft.com/office/drawing/2014/chart" uri="{C3380CC4-5D6E-409C-BE32-E72D297353CC}">
              <c16:uniqueId val="{00000000-B1F4-48D8-A178-2847CEAA78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B1F4-48D8-A178-2847CEAA78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44.05</c:v>
                </c:pt>
                <c:pt idx="1">
                  <c:v>42.74</c:v>
                </c:pt>
                <c:pt idx="2">
                  <c:v>44.13</c:v>
                </c:pt>
                <c:pt idx="3">
                  <c:v>40.25</c:v>
                </c:pt>
                <c:pt idx="4">
                  <c:v>40.44</c:v>
                </c:pt>
              </c:numCache>
            </c:numRef>
          </c:val>
          <c:extLst>
            <c:ext xmlns:c16="http://schemas.microsoft.com/office/drawing/2014/chart" uri="{C3380CC4-5D6E-409C-BE32-E72D297353CC}">
              <c16:uniqueId val="{00000000-2FF9-4DDA-A939-B49FFCB1F24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2FF9-4DDA-A939-B49FFCB1F24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87.41</c:v>
                </c:pt>
                <c:pt idx="1">
                  <c:v>86.23</c:v>
                </c:pt>
                <c:pt idx="2">
                  <c:v>88.36</c:v>
                </c:pt>
                <c:pt idx="3">
                  <c:v>99.18</c:v>
                </c:pt>
                <c:pt idx="4">
                  <c:v>92.6</c:v>
                </c:pt>
              </c:numCache>
            </c:numRef>
          </c:val>
          <c:extLst>
            <c:ext xmlns:c16="http://schemas.microsoft.com/office/drawing/2014/chart" uri="{C3380CC4-5D6E-409C-BE32-E72D297353CC}">
              <c16:uniqueId val="{00000000-2894-4967-8FF9-1BE7008ECC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2894-4967-8FF9-1BE7008ECC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5.55</c:v>
                </c:pt>
                <c:pt idx="1">
                  <c:v>10.94</c:v>
                </c:pt>
                <c:pt idx="2">
                  <c:v>14.92</c:v>
                </c:pt>
                <c:pt idx="3">
                  <c:v>18.3</c:v>
                </c:pt>
                <c:pt idx="4">
                  <c:v>22.44</c:v>
                </c:pt>
              </c:numCache>
            </c:numRef>
          </c:val>
          <c:extLst>
            <c:ext xmlns:c16="http://schemas.microsoft.com/office/drawing/2014/chart" uri="{C3380CC4-5D6E-409C-BE32-E72D297353CC}">
              <c16:uniqueId val="{00000000-D46F-44B6-BBE2-58FDA44CCD4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D46F-44B6-BBE2-58FDA44CCD4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24.62</c:v>
                </c:pt>
                <c:pt idx="1">
                  <c:v>24.83</c:v>
                </c:pt>
                <c:pt idx="2">
                  <c:v>25.03</c:v>
                </c:pt>
                <c:pt idx="3">
                  <c:v>24.85</c:v>
                </c:pt>
                <c:pt idx="4">
                  <c:v>23.95</c:v>
                </c:pt>
              </c:numCache>
            </c:numRef>
          </c:val>
          <c:extLst>
            <c:ext xmlns:c16="http://schemas.microsoft.com/office/drawing/2014/chart" uri="{C3380CC4-5D6E-409C-BE32-E72D297353CC}">
              <c16:uniqueId val="{00000000-6E05-4D10-9777-AA76C999BA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6E05-4D10-9777-AA76C999BA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45.79</c:v>
                </c:pt>
                <c:pt idx="1">
                  <c:v>86.53</c:v>
                </c:pt>
                <c:pt idx="2">
                  <c:v>124.89</c:v>
                </c:pt>
                <c:pt idx="3">
                  <c:v>136.96</c:v>
                </c:pt>
                <c:pt idx="4">
                  <c:v>155.82</c:v>
                </c:pt>
              </c:numCache>
            </c:numRef>
          </c:val>
          <c:extLst>
            <c:ext xmlns:c16="http://schemas.microsoft.com/office/drawing/2014/chart" uri="{C3380CC4-5D6E-409C-BE32-E72D297353CC}">
              <c16:uniqueId val="{00000000-5F5C-4603-A3E8-A3E2688ED62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5F5C-4603-A3E8-A3E2688ED62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148.19999999999999</c:v>
                </c:pt>
                <c:pt idx="1">
                  <c:v>138.80000000000001</c:v>
                </c:pt>
                <c:pt idx="2">
                  <c:v>245.12</c:v>
                </c:pt>
                <c:pt idx="3">
                  <c:v>177.6</c:v>
                </c:pt>
                <c:pt idx="4">
                  <c:v>174.27</c:v>
                </c:pt>
              </c:numCache>
            </c:numRef>
          </c:val>
          <c:extLst>
            <c:ext xmlns:c16="http://schemas.microsoft.com/office/drawing/2014/chart" uri="{C3380CC4-5D6E-409C-BE32-E72D297353CC}">
              <c16:uniqueId val="{00000000-3F76-4810-8B81-7B5FF920DA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3F76-4810-8B81-7B5FF920DA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1251.1500000000001</c:v>
                </c:pt>
                <c:pt idx="1">
                  <c:v>1170.08</c:v>
                </c:pt>
                <c:pt idx="2">
                  <c:v>1119.8699999999999</c:v>
                </c:pt>
                <c:pt idx="3">
                  <c:v>1060.08</c:v>
                </c:pt>
                <c:pt idx="4">
                  <c:v>940.07</c:v>
                </c:pt>
              </c:numCache>
            </c:numRef>
          </c:val>
          <c:extLst>
            <c:ext xmlns:c16="http://schemas.microsoft.com/office/drawing/2014/chart" uri="{C3380CC4-5D6E-409C-BE32-E72D297353CC}">
              <c16:uniqueId val="{00000000-0640-4F7E-9B81-125E13B91E3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0640-4F7E-9B81-125E13B91E3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57.03</c:v>
                </c:pt>
                <c:pt idx="1">
                  <c:v>52.75</c:v>
                </c:pt>
                <c:pt idx="2">
                  <c:v>52.77</c:v>
                </c:pt>
                <c:pt idx="3">
                  <c:v>55.69</c:v>
                </c:pt>
                <c:pt idx="4">
                  <c:v>57.18</c:v>
                </c:pt>
              </c:numCache>
            </c:numRef>
          </c:val>
          <c:extLst>
            <c:ext xmlns:c16="http://schemas.microsoft.com/office/drawing/2014/chart" uri="{C3380CC4-5D6E-409C-BE32-E72D297353CC}">
              <c16:uniqueId val="{00000000-3FFD-42F8-864B-09B731B730E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FFD-42F8-864B-09B731B730E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372.59</c:v>
                </c:pt>
                <c:pt idx="1">
                  <c:v>405.64</c:v>
                </c:pt>
                <c:pt idx="2">
                  <c:v>411.83</c:v>
                </c:pt>
                <c:pt idx="3">
                  <c:v>389.72</c:v>
                </c:pt>
                <c:pt idx="4">
                  <c:v>377.3</c:v>
                </c:pt>
              </c:numCache>
            </c:numRef>
          </c:val>
          <c:extLst>
            <c:ext xmlns:c16="http://schemas.microsoft.com/office/drawing/2014/chart" uri="{C3380CC4-5D6E-409C-BE32-E72D297353CC}">
              <c16:uniqueId val="{00000000-109D-4536-B071-AD3C3805D5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109D-4536-B071-AD3C3805D5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岩手県　岩泉町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自治体職員</v>
      </c>
      <c r="AE8" s="43"/>
      <c r="AF8" s="43"/>
      <c r="AG8" s="43"/>
      <c r="AH8" s="43"/>
      <c r="AI8" s="43"/>
      <c r="AJ8" s="43"/>
      <c r="AK8" s="2"/>
      <c r="AL8" s="44">
        <f>データ!$R$6</f>
        <v>7843</v>
      </c>
      <c r="AM8" s="44"/>
      <c r="AN8" s="44"/>
      <c r="AO8" s="44"/>
      <c r="AP8" s="44"/>
      <c r="AQ8" s="44"/>
      <c r="AR8" s="44"/>
      <c r="AS8" s="44"/>
      <c r="AT8" s="45">
        <f>データ!$S$6</f>
        <v>992.36</v>
      </c>
      <c r="AU8" s="46"/>
      <c r="AV8" s="46"/>
      <c r="AW8" s="46"/>
      <c r="AX8" s="46"/>
      <c r="AY8" s="46"/>
      <c r="AZ8" s="46"/>
      <c r="BA8" s="46"/>
      <c r="BB8" s="47">
        <f>データ!$T$6</f>
        <v>7.9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69.849999999999994</v>
      </c>
      <c r="J10" s="46"/>
      <c r="K10" s="46"/>
      <c r="L10" s="46"/>
      <c r="M10" s="46"/>
      <c r="N10" s="46"/>
      <c r="O10" s="80"/>
      <c r="P10" s="47">
        <f>データ!$P$6</f>
        <v>70.69</v>
      </c>
      <c r="Q10" s="47"/>
      <c r="R10" s="47"/>
      <c r="S10" s="47"/>
      <c r="T10" s="47"/>
      <c r="U10" s="47"/>
      <c r="V10" s="47"/>
      <c r="W10" s="44">
        <f>データ!$Q$6</f>
        <v>3930</v>
      </c>
      <c r="X10" s="44"/>
      <c r="Y10" s="44"/>
      <c r="Z10" s="44"/>
      <c r="AA10" s="44"/>
      <c r="AB10" s="44"/>
      <c r="AC10" s="44"/>
      <c r="AD10" s="2"/>
      <c r="AE10" s="2"/>
      <c r="AF10" s="2"/>
      <c r="AG10" s="2"/>
      <c r="AH10" s="2"/>
      <c r="AI10" s="2"/>
      <c r="AJ10" s="2"/>
      <c r="AK10" s="2"/>
      <c r="AL10" s="44">
        <f>データ!$U$6</f>
        <v>5460</v>
      </c>
      <c r="AM10" s="44"/>
      <c r="AN10" s="44"/>
      <c r="AO10" s="44"/>
      <c r="AP10" s="44"/>
      <c r="AQ10" s="44"/>
      <c r="AR10" s="44"/>
      <c r="AS10" s="44"/>
      <c r="AT10" s="45">
        <f>データ!$V$6</f>
        <v>30.85</v>
      </c>
      <c r="AU10" s="46"/>
      <c r="AV10" s="46"/>
      <c r="AW10" s="46"/>
      <c r="AX10" s="46"/>
      <c r="AY10" s="46"/>
      <c r="AZ10" s="46"/>
      <c r="BA10" s="46"/>
      <c r="BB10" s="47">
        <f>データ!$W$6</f>
        <v>176.99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b+e4TbXygyfCnluIS2JcsteUZo0qIEXg6bVvAI7XfZDsJHWXraR2KFSGVBAa5Bn7MRxayrinhdIYrH6ms/66Q==" saltValue="1NGxekowlL7O6jrmjgKMf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34835</v>
      </c>
      <c r="D6" s="20">
        <f t="shared" si="3"/>
        <v>46</v>
      </c>
      <c r="E6" s="20">
        <f t="shared" si="3"/>
        <v>1</v>
      </c>
      <c r="F6" s="20">
        <f t="shared" si="3"/>
        <v>0</v>
      </c>
      <c r="G6" s="20">
        <f t="shared" si="3"/>
        <v>1</v>
      </c>
      <c r="H6" s="20" t="str">
        <f t="shared" si="3"/>
        <v>岩手県　岩泉町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69.849999999999994</v>
      </c>
      <c r="P6" s="21">
        <f t="shared" si="3"/>
        <v>70.69</v>
      </c>
      <c r="Q6" s="21">
        <f t="shared" si="3"/>
        <v>3930</v>
      </c>
      <c r="R6" s="21">
        <f t="shared" si="3"/>
        <v>7843</v>
      </c>
      <c r="S6" s="21">
        <f t="shared" si="3"/>
        <v>992.36</v>
      </c>
      <c r="T6" s="21">
        <f t="shared" si="3"/>
        <v>7.9</v>
      </c>
      <c r="U6" s="21">
        <f t="shared" si="3"/>
        <v>5460</v>
      </c>
      <c r="V6" s="21">
        <f t="shared" si="3"/>
        <v>30.85</v>
      </c>
      <c r="W6" s="21">
        <f t="shared" si="3"/>
        <v>176.99</v>
      </c>
      <c r="X6" s="22">
        <f>IF(X7="",NA(),X7)</f>
        <v>87.41</v>
      </c>
      <c r="Y6" s="22">
        <f t="shared" ref="Y6:AG6" si="4">IF(Y7="",NA(),Y7)</f>
        <v>86.23</v>
      </c>
      <c r="Z6" s="22">
        <f t="shared" si="4"/>
        <v>88.36</v>
      </c>
      <c r="AA6" s="22">
        <f t="shared" si="4"/>
        <v>99.18</v>
      </c>
      <c r="AB6" s="22">
        <f t="shared" si="4"/>
        <v>92.6</v>
      </c>
      <c r="AC6" s="22">
        <f t="shared" si="4"/>
        <v>105.34</v>
      </c>
      <c r="AD6" s="22">
        <f t="shared" si="4"/>
        <v>105.77</v>
      </c>
      <c r="AE6" s="22">
        <f t="shared" si="4"/>
        <v>104.82</v>
      </c>
      <c r="AF6" s="22">
        <f t="shared" si="4"/>
        <v>106.46</v>
      </c>
      <c r="AG6" s="22">
        <f t="shared" si="4"/>
        <v>103.41</v>
      </c>
      <c r="AH6" s="21" t="str">
        <f>IF(AH7="","",IF(AH7="-","【-】","【"&amp;SUBSTITUTE(TEXT(AH7,"#,##0.00"),"-","△")&amp;"】"))</f>
        <v>【107.26】</v>
      </c>
      <c r="AI6" s="22">
        <f>IF(AI7="",NA(),AI7)</f>
        <v>45.79</v>
      </c>
      <c r="AJ6" s="22">
        <f t="shared" ref="AJ6:AR6" si="5">IF(AJ7="",NA(),AJ7)</f>
        <v>86.53</v>
      </c>
      <c r="AK6" s="22">
        <f t="shared" si="5"/>
        <v>124.89</v>
      </c>
      <c r="AL6" s="22">
        <f t="shared" si="5"/>
        <v>136.96</v>
      </c>
      <c r="AM6" s="22">
        <f t="shared" si="5"/>
        <v>155.82</v>
      </c>
      <c r="AN6" s="22">
        <f t="shared" si="5"/>
        <v>24.04</v>
      </c>
      <c r="AO6" s="22">
        <f t="shared" si="5"/>
        <v>28.03</v>
      </c>
      <c r="AP6" s="22">
        <f t="shared" si="5"/>
        <v>26.73</v>
      </c>
      <c r="AQ6" s="22">
        <f t="shared" si="5"/>
        <v>27.85</v>
      </c>
      <c r="AR6" s="22">
        <f t="shared" si="5"/>
        <v>28</v>
      </c>
      <c r="AS6" s="21" t="str">
        <f>IF(AS7="","",IF(AS7="-","【-】","【"&amp;SUBSTITUTE(TEXT(AS7,"#,##0.00"),"-","△")&amp;"】"))</f>
        <v>【1.61】</v>
      </c>
      <c r="AT6" s="22">
        <f>IF(AT7="",NA(),AT7)</f>
        <v>148.19999999999999</v>
      </c>
      <c r="AU6" s="22">
        <f t="shared" ref="AU6:BC6" si="6">IF(AU7="",NA(),AU7)</f>
        <v>138.80000000000001</v>
      </c>
      <c r="AV6" s="22">
        <f t="shared" si="6"/>
        <v>245.12</v>
      </c>
      <c r="AW6" s="22">
        <f t="shared" si="6"/>
        <v>177.6</v>
      </c>
      <c r="AX6" s="22">
        <f t="shared" si="6"/>
        <v>174.27</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1251.1500000000001</v>
      </c>
      <c r="BF6" s="22">
        <f t="shared" ref="BF6:BN6" si="7">IF(BF7="",NA(),BF7)</f>
        <v>1170.08</v>
      </c>
      <c r="BG6" s="22">
        <f t="shared" si="7"/>
        <v>1119.8699999999999</v>
      </c>
      <c r="BH6" s="22">
        <f t="shared" si="7"/>
        <v>1060.08</v>
      </c>
      <c r="BI6" s="22">
        <f t="shared" si="7"/>
        <v>940.07</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57.03</v>
      </c>
      <c r="BQ6" s="22">
        <f t="shared" ref="BQ6:BY6" si="8">IF(BQ7="",NA(),BQ7)</f>
        <v>52.75</v>
      </c>
      <c r="BR6" s="22">
        <f t="shared" si="8"/>
        <v>52.77</v>
      </c>
      <c r="BS6" s="22">
        <f t="shared" si="8"/>
        <v>55.69</v>
      </c>
      <c r="BT6" s="22">
        <f t="shared" si="8"/>
        <v>57.18</v>
      </c>
      <c r="BU6" s="22">
        <f t="shared" si="8"/>
        <v>82.78</v>
      </c>
      <c r="BV6" s="22">
        <f t="shared" si="8"/>
        <v>84.82</v>
      </c>
      <c r="BW6" s="22">
        <f t="shared" si="8"/>
        <v>82.29</v>
      </c>
      <c r="BX6" s="22">
        <f t="shared" si="8"/>
        <v>84.16</v>
      </c>
      <c r="BY6" s="22">
        <f t="shared" si="8"/>
        <v>81.45</v>
      </c>
      <c r="BZ6" s="21" t="str">
        <f>IF(BZ7="","",IF(BZ7="-","【-】","【"&amp;SUBSTITUTE(TEXT(BZ7,"#,##0.00"),"-","△")&amp;"】"))</f>
        <v>【97.59】</v>
      </c>
      <c r="CA6" s="22">
        <f>IF(CA7="",NA(),CA7)</f>
        <v>372.59</v>
      </c>
      <c r="CB6" s="22">
        <f t="shared" ref="CB6:CJ6" si="9">IF(CB7="",NA(),CB7)</f>
        <v>405.64</v>
      </c>
      <c r="CC6" s="22">
        <f t="shared" si="9"/>
        <v>411.83</v>
      </c>
      <c r="CD6" s="22">
        <f t="shared" si="9"/>
        <v>389.72</v>
      </c>
      <c r="CE6" s="22">
        <f t="shared" si="9"/>
        <v>377.3</v>
      </c>
      <c r="CF6" s="22">
        <f t="shared" si="9"/>
        <v>225.09</v>
      </c>
      <c r="CG6" s="22">
        <f t="shared" si="9"/>
        <v>224.82</v>
      </c>
      <c r="CH6" s="22">
        <f t="shared" si="9"/>
        <v>230.85</v>
      </c>
      <c r="CI6" s="22">
        <f t="shared" si="9"/>
        <v>230.21</v>
      </c>
      <c r="CJ6" s="22">
        <f t="shared" si="9"/>
        <v>240.31</v>
      </c>
      <c r="CK6" s="21" t="str">
        <f>IF(CK7="","",IF(CK7="-","【-】","【"&amp;SUBSTITUTE(TEXT(CK7,"#,##0.00"),"-","△")&amp;"】"))</f>
        <v>【181.66】</v>
      </c>
      <c r="CL6" s="22">
        <f>IF(CL7="",NA(),CL7)</f>
        <v>70.78</v>
      </c>
      <c r="CM6" s="22">
        <f t="shared" ref="CM6:CU6" si="10">IF(CM7="",NA(),CM7)</f>
        <v>70.41</v>
      </c>
      <c r="CN6" s="22">
        <f t="shared" si="10"/>
        <v>65</v>
      </c>
      <c r="CO6" s="22">
        <f t="shared" si="10"/>
        <v>69.83</v>
      </c>
      <c r="CP6" s="22">
        <f t="shared" si="10"/>
        <v>71.23</v>
      </c>
      <c r="CQ6" s="22">
        <f t="shared" si="10"/>
        <v>49.38</v>
      </c>
      <c r="CR6" s="22">
        <f t="shared" si="10"/>
        <v>50.09</v>
      </c>
      <c r="CS6" s="22">
        <f t="shared" si="10"/>
        <v>50.1</v>
      </c>
      <c r="CT6" s="22">
        <f t="shared" si="10"/>
        <v>49.76</v>
      </c>
      <c r="CU6" s="22">
        <f t="shared" si="10"/>
        <v>49.74</v>
      </c>
      <c r="CV6" s="21" t="str">
        <f>IF(CV7="","",IF(CV7="-","【-】","【"&amp;SUBSTITUTE(TEXT(CV7,"#,##0.00"),"-","△")&amp;"】"))</f>
        <v>【60.21】</v>
      </c>
      <c r="CW6" s="22">
        <f>IF(CW7="",NA(),CW7)</f>
        <v>44.05</v>
      </c>
      <c r="CX6" s="22">
        <f t="shared" ref="CX6:DF6" si="11">IF(CX7="",NA(),CX7)</f>
        <v>42.74</v>
      </c>
      <c r="CY6" s="22">
        <f t="shared" si="11"/>
        <v>44.13</v>
      </c>
      <c r="CZ6" s="22">
        <f t="shared" si="11"/>
        <v>40.25</v>
      </c>
      <c r="DA6" s="22">
        <f t="shared" si="11"/>
        <v>40.44</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5.55</v>
      </c>
      <c r="DI6" s="22">
        <f t="shared" ref="DI6:DQ6" si="12">IF(DI7="",NA(),DI7)</f>
        <v>10.94</v>
      </c>
      <c r="DJ6" s="22">
        <f t="shared" si="12"/>
        <v>14.92</v>
      </c>
      <c r="DK6" s="22">
        <f t="shared" si="12"/>
        <v>18.3</v>
      </c>
      <c r="DL6" s="22">
        <f t="shared" si="12"/>
        <v>22.44</v>
      </c>
      <c r="DM6" s="22">
        <f t="shared" si="12"/>
        <v>47.5</v>
      </c>
      <c r="DN6" s="22">
        <f t="shared" si="12"/>
        <v>48.41</v>
      </c>
      <c r="DO6" s="22">
        <f t="shared" si="12"/>
        <v>50.02</v>
      </c>
      <c r="DP6" s="22">
        <f t="shared" si="12"/>
        <v>51.38</v>
      </c>
      <c r="DQ6" s="22">
        <f t="shared" si="12"/>
        <v>52.3</v>
      </c>
      <c r="DR6" s="21" t="str">
        <f>IF(DR7="","",IF(DR7="-","【-】","【"&amp;SUBSTITUTE(TEXT(DR7,"#,##0.00"),"-","△")&amp;"】"))</f>
        <v>【52.41】</v>
      </c>
      <c r="DS6" s="22">
        <f>IF(DS7="",NA(),DS7)</f>
        <v>24.62</v>
      </c>
      <c r="DT6" s="22">
        <f t="shared" ref="DT6:EB6" si="13">IF(DT7="",NA(),DT7)</f>
        <v>24.83</v>
      </c>
      <c r="DU6" s="22">
        <f t="shared" si="13"/>
        <v>25.03</v>
      </c>
      <c r="DV6" s="22">
        <f t="shared" si="13"/>
        <v>24.85</v>
      </c>
      <c r="DW6" s="22">
        <f t="shared" si="13"/>
        <v>23.95</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0.86</v>
      </c>
      <c r="EE6" s="22">
        <f t="shared" ref="EE6:EM6" si="14">IF(EE7="",NA(),EE7)</f>
        <v>0.69</v>
      </c>
      <c r="EF6" s="22">
        <f t="shared" si="14"/>
        <v>1.05</v>
      </c>
      <c r="EG6" s="22">
        <f t="shared" si="14"/>
        <v>1.79</v>
      </c>
      <c r="EH6" s="22">
        <f t="shared" si="14"/>
        <v>0.96</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34835</v>
      </c>
      <c r="D7" s="24">
        <v>46</v>
      </c>
      <c r="E7" s="24">
        <v>1</v>
      </c>
      <c r="F7" s="24">
        <v>0</v>
      </c>
      <c r="G7" s="24">
        <v>1</v>
      </c>
      <c r="H7" s="24" t="s">
        <v>92</v>
      </c>
      <c r="I7" s="24" t="s">
        <v>93</v>
      </c>
      <c r="J7" s="24" t="s">
        <v>94</v>
      </c>
      <c r="K7" s="24" t="s">
        <v>95</v>
      </c>
      <c r="L7" s="24" t="s">
        <v>96</v>
      </c>
      <c r="M7" s="24" t="s">
        <v>97</v>
      </c>
      <c r="N7" s="25" t="s">
        <v>98</v>
      </c>
      <c r="O7" s="25">
        <v>69.849999999999994</v>
      </c>
      <c r="P7" s="25">
        <v>70.69</v>
      </c>
      <c r="Q7" s="25">
        <v>3930</v>
      </c>
      <c r="R7" s="25">
        <v>7843</v>
      </c>
      <c r="S7" s="25">
        <v>992.36</v>
      </c>
      <c r="T7" s="25">
        <v>7.9</v>
      </c>
      <c r="U7" s="25">
        <v>5460</v>
      </c>
      <c r="V7" s="25">
        <v>30.85</v>
      </c>
      <c r="W7" s="25">
        <v>176.99</v>
      </c>
      <c r="X7" s="25">
        <v>87.41</v>
      </c>
      <c r="Y7" s="25">
        <v>86.23</v>
      </c>
      <c r="Z7" s="25">
        <v>88.36</v>
      </c>
      <c r="AA7" s="25">
        <v>99.18</v>
      </c>
      <c r="AB7" s="25">
        <v>92.6</v>
      </c>
      <c r="AC7" s="25">
        <v>105.34</v>
      </c>
      <c r="AD7" s="25">
        <v>105.77</v>
      </c>
      <c r="AE7" s="25">
        <v>104.82</v>
      </c>
      <c r="AF7" s="25">
        <v>106.46</v>
      </c>
      <c r="AG7" s="25">
        <v>103.41</v>
      </c>
      <c r="AH7" s="25">
        <v>107.26</v>
      </c>
      <c r="AI7" s="25">
        <v>45.79</v>
      </c>
      <c r="AJ7" s="25">
        <v>86.53</v>
      </c>
      <c r="AK7" s="25">
        <v>124.89</v>
      </c>
      <c r="AL7" s="25">
        <v>136.96</v>
      </c>
      <c r="AM7" s="25">
        <v>155.82</v>
      </c>
      <c r="AN7" s="25">
        <v>24.04</v>
      </c>
      <c r="AO7" s="25">
        <v>28.03</v>
      </c>
      <c r="AP7" s="25">
        <v>26.73</v>
      </c>
      <c r="AQ7" s="25">
        <v>27.85</v>
      </c>
      <c r="AR7" s="25">
        <v>28</v>
      </c>
      <c r="AS7" s="25">
        <v>1.61</v>
      </c>
      <c r="AT7" s="25">
        <v>148.19999999999999</v>
      </c>
      <c r="AU7" s="25">
        <v>138.80000000000001</v>
      </c>
      <c r="AV7" s="25">
        <v>245.12</v>
      </c>
      <c r="AW7" s="25">
        <v>177.6</v>
      </c>
      <c r="AX7" s="25">
        <v>174.27</v>
      </c>
      <c r="AY7" s="25">
        <v>305.08</v>
      </c>
      <c r="AZ7" s="25">
        <v>305.33999999999997</v>
      </c>
      <c r="BA7" s="25">
        <v>310.01</v>
      </c>
      <c r="BB7" s="25">
        <v>311.12</v>
      </c>
      <c r="BC7" s="25">
        <v>293.51</v>
      </c>
      <c r="BD7" s="25">
        <v>239.69</v>
      </c>
      <c r="BE7" s="25">
        <v>1251.1500000000001</v>
      </c>
      <c r="BF7" s="25">
        <v>1170.08</v>
      </c>
      <c r="BG7" s="25">
        <v>1119.8699999999999</v>
      </c>
      <c r="BH7" s="25">
        <v>1060.08</v>
      </c>
      <c r="BI7" s="25">
        <v>940.07</v>
      </c>
      <c r="BJ7" s="25">
        <v>585.59</v>
      </c>
      <c r="BK7" s="25">
        <v>561.34</v>
      </c>
      <c r="BL7" s="25">
        <v>538.33000000000004</v>
      </c>
      <c r="BM7" s="25">
        <v>515.14</v>
      </c>
      <c r="BN7" s="25">
        <v>498.34</v>
      </c>
      <c r="BO7" s="25">
        <v>264.86</v>
      </c>
      <c r="BP7" s="25">
        <v>57.03</v>
      </c>
      <c r="BQ7" s="25">
        <v>52.75</v>
      </c>
      <c r="BR7" s="25">
        <v>52.77</v>
      </c>
      <c r="BS7" s="25">
        <v>55.69</v>
      </c>
      <c r="BT7" s="25">
        <v>57.18</v>
      </c>
      <c r="BU7" s="25">
        <v>82.78</v>
      </c>
      <c r="BV7" s="25">
        <v>84.82</v>
      </c>
      <c r="BW7" s="25">
        <v>82.29</v>
      </c>
      <c r="BX7" s="25">
        <v>84.16</v>
      </c>
      <c r="BY7" s="25">
        <v>81.45</v>
      </c>
      <c r="BZ7" s="25">
        <v>97.59</v>
      </c>
      <c r="CA7" s="25">
        <v>372.59</v>
      </c>
      <c r="CB7" s="25">
        <v>405.64</v>
      </c>
      <c r="CC7" s="25">
        <v>411.83</v>
      </c>
      <c r="CD7" s="25">
        <v>389.72</v>
      </c>
      <c r="CE7" s="25">
        <v>377.3</v>
      </c>
      <c r="CF7" s="25">
        <v>225.09</v>
      </c>
      <c r="CG7" s="25">
        <v>224.82</v>
      </c>
      <c r="CH7" s="25">
        <v>230.85</v>
      </c>
      <c r="CI7" s="25">
        <v>230.21</v>
      </c>
      <c r="CJ7" s="25">
        <v>240.31</v>
      </c>
      <c r="CK7" s="25">
        <v>181.66</v>
      </c>
      <c r="CL7" s="25">
        <v>70.78</v>
      </c>
      <c r="CM7" s="25">
        <v>70.41</v>
      </c>
      <c r="CN7" s="25">
        <v>65</v>
      </c>
      <c r="CO7" s="25">
        <v>69.83</v>
      </c>
      <c r="CP7" s="25">
        <v>71.23</v>
      </c>
      <c r="CQ7" s="25">
        <v>49.38</v>
      </c>
      <c r="CR7" s="25">
        <v>50.09</v>
      </c>
      <c r="CS7" s="25">
        <v>50.1</v>
      </c>
      <c r="CT7" s="25">
        <v>49.76</v>
      </c>
      <c r="CU7" s="25">
        <v>49.74</v>
      </c>
      <c r="CV7" s="25">
        <v>60.21</v>
      </c>
      <c r="CW7" s="25">
        <v>44.05</v>
      </c>
      <c r="CX7" s="25">
        <v>42.74</v>
      </c>
      <c r="CY7" s="25">
        <v>44.13</v>
      </c>
      <c r="CZ7" s="25">
        <v>40.25</v>
      </c>
      <c r="DA7" s="25">
        <v>40.44</v>
      </c>
      <c r="DB7" s="25">
        <v>78.010000000000005</v>
      </c>
      <c r="DC7" s="25">
        <v>77.599999999999994</v>
      </c>
      <c r="DD7" s="25">
        <v>77.3</v>
      </c>
      <c r="DE7" s="25">
        <v>76.64</v>
      </c>
      <c r="DF7" s="25">
        <v>75.37</v>
      </c>
      <c r="DG7" s="25">
        <v>89.21</v>
      </c>
      <c r="DH7" s="25">
        <v>5.55</v>
      </c>
      <c r="DI7" s="25">
        <v>10.94</v>
      </c>
      <c r="DJ7" s="25">
        <v>14.92</v>
      </c>
      <c r="DK7" s="25">
        <v>18.3</v>
      </c>
      <c r="DL7" s="25">
        <v>22.44</v>
      </c>
      <c r="DM7" s="25">
        <v>47.5</v>
      </c>
      <c r="DN7" s="25">
        <v>48.41</v>
      </c>
      <c r="DO7" s="25">
        <v>50.02</v>
      </c>
      <c r="DP7" s="25">
        <v>51.38</v>
      </c>
      <c r="DQ7" s="25">
        <v>52.3</v>
      </c>
      <c r="DR7" s="25">
        <v>52.41</v>
      </c>
      <c r="DS7" s="25">
        <v>24.62</v>
      </c>
      <c r="DT7" s="25">
        <v>24.83</v>
      </c>
      <c r="DU7" s="25">
        <v>25.03</v>
      </c>
      <c r="DV7" s="25">
        <v>24.85</v>
      </c>
      <c r="DW7" s="25">
        <v>23.95</v>
      </c>
      <c r="DX7" s="25">
        <v>17.399999999999999</v>
      </c>
      <c r="DY7" s="25">
        <v>18.64</v>
      </c>
      <c r="DZ7" s="25">
        <v>19.510000000000002</v>
      </c>
      <c r="EA7" s="25">
        <v>21.6</v>
      </c>
      <c r="EB7" s="25">
        <v>23.36</v>
      </c>
      <c r="EC7" s="25">
        <v>26.78</v>
      </c>
      <c r="ED7" s="25">
        <v>0.86</v>
      </c>
      <c r="EE7" s="25">
        <v>0.69</v>
      </c>
      <c r="EF7" s="25">
        <v>1.05</v>
      </c>
      <c r="EG7" s="25">
        <v>1.79</v>
      </c>
      <c r="EH7" s="25">
        <v>0.96</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宏栄</cp:lastModifiedBy>
  <cp:lastPrinted>2026-02-17T02:28:50Z</cp:lastPrinted>
  <dcterms:created xsi:type="dcterms:W3CDTF">2025-12-12T09:11:10Z</dcterms:created>
  <dcterms:modified xsi:type="dcterms:W3CDTF">2026-02-17T07:04:23Z</dcterms:modified>
  <cp:category/>
</cp:coreProperties>
</file>