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L03483fs01\各課共有\01総務課\700　財政管財室\財政\【C1】財政\10 公営企業関係\01 調査等\R07調査等\01_調査照会\15_0115_公営企業に係る経営比較分析表（令和6年度決算）の分析等について\05_県→町_打ち返し\01_下水分\04_町→県\"/>
    </mc:Choice>
  </mc:AlternateContent>
  <xr:revisionPtr revIDLastSave="0" documentId="13_ncr:1_{60AE3D0B-8332-44FB-8715-769734EE3631}" xr6:coauthVersionLast="47" xr6:coauthVersionMax="47" xr10:uidLastSave="{00000000-0000-0000-0000-000000000000}"/>
  <workbookProtection workbookAlgorithmName="SHA-512" workbookHashValue="0vShZgD2CagnLfXMv6jsSfuJf4xlANbz31eOKCjSkKyQAGanuqDhm7Akoizy6PUJL6QWNHowgO2HQxNzWEqc4Q==" workbookSaltValue="qHcDnEH3p+vL7ycKUVPit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<sst xmlns="http://schemas.openxmlformats.org/spreadsheetml/2006/main" count="319" uniqueCount="117">
  <si>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</si>
  <si>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</si>
  <si>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</si>
  <si>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</si>
  <si>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</si>
  <si>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</si>
  <si>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</si>
  <si>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</si>
  <si>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</si>
  <si>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</si>
  <si>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</si>
  <si>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</si>
  <si>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</si>
  <si>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</si>
  <si>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</si>
  <si>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</si>
  <si>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</si>
  <si>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</si>
  <si>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</si>
  <si>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</si>
  <si>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</si>
  <si>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</si>
  <si>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</si>
  <si>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</si>
  <si>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</si>
  <si>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</si>
  <si>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</si>
  <si>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</si>
  <si>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</si>
  <si>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</si>
  <si>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</si>
  <si>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</si>
  <si>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</si>
  <si>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</si>
  <si>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</si>
  <si>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</si>
  <si>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</si>
  <si>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</si>
  <si>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</si>
  <si>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</si>
  <si>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</si>
  <si>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</si>
  <si>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</si>
  <si>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</si>
  <si>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</si>
  <si>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</si>
  <si>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</si>
  <si>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</si>
  <si>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</si>
  <si>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</si>
  <si>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</si>
  <si>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</si>
  <si>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</si>
  <si>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</si>
  <si>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</si>
  <si>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</si>
  <si>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</si>
  <si>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</si>
  <si>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</si>
  <si>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</si>
  <si>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</si>
  <si>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</si>
  <si>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</si>
  <si>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</si>
  <si>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</si>
  <si>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</si>
  <si>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</si>
  <si>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</si>
  <si>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</si>
  <si>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</si>
  <si>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</si>
  <si>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</si>
  <si>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</si>
  <si>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</si>
  <si>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</si>
  <si>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</si>
  <si>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</si>
  <si>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</si>
  <si>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</si>
  <si>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</si>
  <si>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</si>
  <si>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</si>
  <si>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</si>
  <si>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</si>
  <si>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</si>
  <si>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</si>
  <si>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</si>
  <si>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</si>
  <si>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</si>
  <si>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</si>
  <si>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</si>
  <si>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</si>
  <si>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</si>
  <si>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</si>
  <si>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</si>
  <si>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</si>
  <si>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岩泉町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</si>
  <si>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</si>
  <si>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</si>
  <si>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</si>
  <si>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</si>
  <si>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</si>
  <si>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</si>
  <si>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</si>
  <si>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</si>
  <si>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</si>
  <si>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</si>
  <si>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</si>
  <si>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</si>
  <si>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</si>
  <si>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</si>
  <si>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</si>
  <si>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</si>
  <si>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</si>
  <si>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　平成11年の供用開始から25年を経過している。
　管渠の更新については喫緊の課題となっていないものの、マンホールポンプ場や関連する施設、処理場の設備等については耐用年数を迎えたものもあり、引き続きストックマネジメント計画に基づく更新を進める。
</t>
    <phoneticPr fontId="4"/>
  </si>
  <si>
    <r>
      <t>　本町の経営指標は大部分が類似団体と比較して低く、人口減少に伴う使用料収入の減少、動力費の高騰や老朽化による更新需要の増大など経営状況は厳しさを増す一方である。
　供用開始以来、下水道使用料の見直しを行っておらず、適正な収入の確保のため使用料改定の必要性に関する検証を行わなければならない。経営戦略の改定を行い、経営状況の分析を踏まえ、改善に向けた取組を実施する必要がある。
　</t>
    </r>
    <r>
      <rPr>
        <sz val="9"/>
        <color rgb="FFFF0000"/>
        <rFont val="ＭＳ ゴシック"/>
        <family val="3"/>
        <charset val="128"/>
      </rPr>
      <t>また、経営の持続可能性を確保する上での最大の課題の一つが、公営企業に携わる専門人材の確保の困難があげられる。下水道事業は高度な専門知識を要する施設管理が必要であるが、技術職員の不足や高齢化が進行している。今後は、限られた人的リソースで健全な経営を維持するため、民間委託の更なる活用、DX導入による業務効率化を推進し、執行体制の強化を図る必要があると捉えている。</t>
    </r>
    <r>
      <rPr>
        <sz val="9"/>
        <color theme="1"/>
        <rFont val="ＭＳ ゴシック"/>
        <family val="3"/>
        <charset val="128"/>
      </rPr>
      <t xml:space="preserve">
　令和６年度から公営企業会計方式に移行したことから、より正確な経営状況を把握し、移行によって得られる情報を経営基盤の強化や財政マネジメントの取組に活用する。
　これらの取組を進め、公営企業として持続可能な事業運営に努めていく。</t>
    </r>
    <rPh sb="363" eb="364">
      <t>トラ</t>
    </rPh>
    <phoneticPr fontId="4"/>
  </si>
  <si>
    <r>
      <t>　当町の下水道事業は、令和６年４月１日から公営企業会計へ移行して経営を行っていることから、過去４カ年の数値は「－（ハイフン）」となっている。
①②収益的収支比率は、100％を下回っていることから、経営改善に向けた取組を進めるとともに、累積欠損金の解消が必要であると認識している。
③流動比率は、100％を大きく上回るとともに類似団体と比較しても健全であると判断はできるものの、近年の職員給与費の増加や物価高騰による営業費用の増加の影響等に鑑み、引き続き経費の削減による流動資産の確保に努める必要がある。　
④企業債残高対事業規模比率は、大部分が一般会計負担額のため、類似団体と比べて低い率になっている。
⑤経費回収率は、100％を下回り、使用料収入で汚水処理費が賄えていない状況となっており、類似団体平均と比べても低い比率となっている。人口の減少に伴って使用料収入が減少傾向にあり、動力費の高騰や修繕等の増加により経費は今後も増加することが見込まれる。収益の改善や経費の削減を進める必要がある。
⑥</t>
    </r>
    <r>
      <rPr>
        <sz val="10"/>
        <color rgb="FFFF0000"/>
        <rFont val="ＭＳ ゴシック"/>
        <family val="3"/>
        <charset val="128"/>
      </rPr>
      <t xml:space="preserve">汚水処理原価は、類似団体と比較して高い状況にあるが、これは地理的要因や接続率に起因するものと捉えている。今後、施設の効率的な運転管理による維持管理費の削減や接続率向上による有収水量の確保に努め、汚水処理原価の低減を図る必要がある。
</t>
    </r>
    <r>
      <rPr>
        <sz val="10"/>
        <color theme="1"/>
        <rFont val="ＭＳ ゴシック"/>
        <family val="3"/>
        <charset val="128"/>
      </rPr>
      <t>⑦⑧施設利用率、水洗化率は類似団体平均値を下回っている。地理的に管路の延長は困難であり、普及率の向上が見込めない状況では経営的にも過剰投資となる。引き続き広報等での呼びかけを行い、水洗化率の向上に努めたい。</t>
    </r>
    <rPh sb="1" eb="2">
      <t>トウ</t>
    </rPh>
    <rPh sb="4" eb="5">
      <t>シタ</t>
    </rPh>
    <rPh sb="45" eb="47">
      <t>カコ</t>
    </rPh>
    <rPh sb="49" eb="50">
      <t>ネン</t>
    </rPh>
    <rPh sb="51" eb="53">
      <t>スウチ</t>
    </rPh>
    <rPh sb="87" eb="89">
      <t>シタマワ</t>
    </rPh>
    <rPh sb="98" eb="102">
      <t>ケイエイカイゼン</t>
    </rPh>
    <rPh sb="103" eb="104">
      <t>ム</t>
    </rPh>
    <rPh sb="106" eb="107">
      <t>ト</t>
    </rPh>
    <rPh sb="107" eb="108">
      <t>ク</t>
    </rPh>
    <rPh sb="109" eb="110">
      <t>スス</t>
    </rPh>
    <rPh sb="123" eb="125">
      <t>カイショウ</t>
    </rPh>
    <rPh sb="126" eb="128">
      <t>ヒツヨウ</t>
    </rPh>
    <rPh sb="132" eb="134">
      <t>ニンシキ</t>
    </rPh>
    <rPh sb="141" eb="143">
      <t>リュウドウ</t>
    </rPh>
    <rPh sb="143" eb="145">
      <t>ヒリツ</t>
    </rPh>
    <rPh sb="152" eb="153">
      <t>オオ</t>
    </rPh>
    <rPh sb="155" eb="157">
      <t>ウワマワ</t>
    </rPh>
    <rPh sb="162" eb="166">
      <t>ルイジダンタイ</t>
    </rPh>
    <rPh sb="167" eb="169">
      <t>ヒカク</t>
    </rPh>
    <rPh sb="172" eb="174">
      <t>ケンゼン</t>
    </rPh>
    <rPh sb="178" eb="180">
      <t>ハンダン</t>
    </rPh>
    <rPh sb="188" eb="190">
      <t>キンネン</t>
    </rPh>
    <rPh sb="191" eb="196">
      <t>ショクインキュウヨヒ</t>
    </rPh>
    <rPh sb="197" eb="199">
      <t>ゾウカ</t>
    </rPh>
    <rPh sb="200" eb="204">
      <t>ブッカコウトウ</t>
    </rPh>
    <rPh sb="207" eb="211">
      <t>エイギョウヒヨウ</t>
    </rPh>
    <rPh sb="212" eb="214">
      <t>ゾウカ</t>
    </rPh>
    <rPh sb="215" eb="217">
      <t>エイキョウ</t>
    </rPh>
    <rPh sb="217" eb="218">
      <t>トウ</t>
    </rPh>
    <rPh sb="219" eb="220">
      <t>カンガ</t>
    </rPh>
    <rPh sb="222" eb="223">
      <t>ヒ</t>
    </rPh>
    <rPh sb="224" eb="225">
      <t>ツヅ</t>
    </rPh>
    <rPh sb="226" eb="228">
      <t>ケイヒ</t>
    </rPh>
    <rPh sb="229" eb="231">
      <t>サクゲン</t>
    </rPh>
    <rPh sb="234" eb="238">
      <t>リュウドウシサン</t>
    </rPh>
    <rPh sb="239" eb="241">
      <t>カクホ</t>
    </rPh>
    <rPh sb="242" eb="243">
      <t>ツト</t>
    </rPh>
    <rPh sb="245" eb="247">
      <t>ヒツヨウ</t>
    </rPh>
    <rPh sb="495" eb="496">
      <t>トラ</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</si>
</sst>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0"/>
      <color rgb="FFFF0000"/>
      <name val="ＭＳ ゴシック"/>
      <family val="3"/>
      <charset val="128"/>
    </font>
    <font>
      <sz val="9"/>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0.28000000000000003</c:v>
                </c:pt>
              </c:numCache>
            </c:numRef>
          </c:val>
          <c:extLst>
            <c:ext xmlns:c16="http://schemas.microsoft.com/office/drawing/2014/chart" uri="{C3380CC4-5D6E-409C-BE32-E72D297353CC}">
              <c16:uniqueId val="{00000000-B1FB-4C3D-9C41-32806573B98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0.04</c:v>
                </c:pt>
              </c:numCache>
            </c:numRef>
          </c:val>
          <c:smooth val="0"/>
          <c:extLst>
            <c:ext xmlns:c16="http://schemas.microsoft.com/office/drawing/2014/chart" uri="{C3380CC4-5D6E-409C-BE32-E72D297353CC}">
              <c16:uniqueId val="{00000001-B1FB-4C3D-9C41-32806573B98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38.43</c:v>
                </c:pt>
              </c:numCache>
            </c:numRef>
          </c:val>
          <c:extLst>
            <c:ext xmlns:c16="http://schemas.microsoft.com/office/drawing/2014/chart" uri="{C3380CC4-5D6E-409C-BE32-E72D297353CC}">
              <c16:uniqueId val="{00000000-918C-4B50-8EED-DAEC5148277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48.92</c:v>
                </c:pt>
              </c:numCache>
            </c:numRef>
          </c:val>
          <c:smooth val="0"/>
          <c:extLst>
            <c:ext xmlns:c16="http://schemas.microsoft.com/office/drawing/2014/chart" uri="{C3380CC4-5D6E-409C-BE32-E72D297353CC}">
              <c16:uniqueId val="{00000001-918C-4B50-8EED-DAEC5148277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75.8</c:v>
                </c:pt>
              </c:numCache>
            </c:numRef>
          </c:val>
          <c:extLst>
            <c:ext xmlns:c16="http://schemas.microsoft.com/office/drawing/2014/chart" uri="{C3380CC4-5D6E-409C-BE32-E72D297353CC}">
              <c16:uniqueId val="{00000000-5C90-4382-97F8-E2B484A812D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80.760000000000005</c:v>
                </c:pt>
              </c:numCache>
            </c:numRef>
          </c:val>
          <c:smooth val="0"/>
          <c:extLst>
            <c:ext xmlns:c16="http://schemas.microsoft.com/office/drawing/2014/chart" uri="{C3380CC4-5D6E-409C-BE32-E72D297353CC}">
              <c16:uniqueId val="{00000001-5C90-4382-97F8-E2B484A812D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99.76</c:v>
                </c:pt>
              </c:numCache>
            </c:numRef>
          </c:val>
          <c:extLst>
            <c:ext xmlns:c16="http://schemas.microsoft.com/office/drawing/2014/chart" uri="{C3380CC4-5D6E-409C-BE32-E72D297353CC}">
              <c16:uniqueId val="{00000000-41CE-4FC3-BFB5-33A80CDFDD3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107.83</c:v>
                </c:pt>
              </c:numCache>
            </c:numRef>
          </c:val>
          <c:smooth val="0"/>
          <c:extLst>
            <c:ext xmlns:c16="http://schemas.microsoft.com/office/drawing/2014/chart" uri="{C3380CC4-5D6E-409C-BE32-E72D297353CC}">
              <c16:uniqueId val="{00000001-41CE-4FC3-BFB5-33A80CDFDD3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3.33</c:v>
                </c:pt>
              </c:numCache>
            </c:numRef>
          </c:val>
          <c:extLst>
            <c:ext xmlns:c16="http://schemas.microsoft.com/office/drawing/2014/chart" uri="{C3380CC4-5D6E-409C-BE32-E72D297353CC}">
              <c16:uniqueId val="{00000000-623E-4F55-96EF-27F536A0C2C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22.1</c:v>
                </c:pt>
              </c:numCache>
            </c:numRef>
          </c:val>
          <c:smooth val="0"/>
          <c:extLst>
            <c:ext xmlns:c16="http://schemas.microsoft.com/office/drawing/2014/chart" uri="{C3380CC4-5D6E-409C-BE32-E72D297353CC}">
              <c16:uniqueId val="{00000001-623E-4F55-96EF-27F536A0C2C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CDA-43FD-A83E-E6587D9E4F9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3CDA-43FD-A83E-E6587D9E4F9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5.68</c:v>
                </c:pt>
              </c:numCache>
            </c:numRef>
          </c:val>
          <c:extLst>
            <c:ext xmlns:c16="http://schemas.microsoft.com/office/drawing/2014/chart" uri="{C3380CC4-5D6E-409C-BE32-E72D297353CC}">
              <c16:uniqueId val="{00000000-1410-4975-B1BD-C4F62F9AD0B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30.17</c:v>
                </c:pt>
              </c:numCache>
            </c:numRef>
          </c:val>
          <c:smooth val="0"/>
          <c:extLst>
            <c:ext xmlns:c16="http://schemas.microsoft.com/office/drawing/2014/chart" uri="{C3380CC4-5D6E-409C-BE32-E72D297353CC}">
              <c16:uniqueId val="{00000001-1410-4975-B1BD-C4F62F9AD0B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228.59</c:v>
                </c:pt>
              </c:numCache>
            </c:numRef>
          </c:val>
          <c:extLst>
            <c:ext xmlns:c16="http://schemas.microsoft.com/office/drawing/2014/chart" uri="{C3380CC4-5D6E-409C-BE32-E72D297353CC}">
              <c16:uniqueId val="{00000000-672A-4E7B-B80D-EB6CAF1B002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56.13</c:v>
                </c:pt>
              </c:numCache>
            </c:numRef>
          </c:val>
          <c:smooth val="0"/>
          <c:extLst>
            <c:ext xmlns:c16="http://schemas.microsoft.com/office/drawing/2014/chart" uri="{C3380CC4-5D6E-409C-BE32-E72D297353CC}">
              <c16:uniqueId val="{00000001-672A-4E7B-B80D-EB6CAF1B002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67.53</c:v>
                </c:pt>
              </c:numCache>
            </c:numRef>
          </c:val>
          <c:extLst>
            <c:ext xmlns:c16="http://schemas.microsoft.com/office/drawing/2014/chart" uri="{C3380CC4-5D6E-409C-BE32-E72D297353CC}">
              <c16:uniqueId val="{00000000-F6C1-43E2-A218-867C64F59B6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1343.89</c:v>
                </c:pt>
              </c:numCache>
            </c:numRef>
          </c:val>
          <c:smooth val="0"/>
          <c:extLst>
            <c:ext xmlns:c16="http://schemas.microsoft.com/office/drawing/2014/chart" uri="{C3380CC4-5D6E-409C-BE32-E72D297353CC}">
              <c16:uniqueId val="{00000001-F6C1-43E2-A218-867C64F59B6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60.51</c:v>
                </c:pt>
              </c:numCache>
            </c:numRef>
          </c:val>
          <c:extLst>
            <c:ext xmlns:c16="http://schemas.microsoft.com/office/drawing/2014/chart" uri="{C3380CC4-5D6E-409C-BE32-E72D297353CC}">
              <c16:uniqueId val="{00000000-C050-4819-B4D6-471D5E96B2A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72.84</c:v>
                </c:pt>
              </c:numCache>
            </c:numRef>
          </c:val>
          <c:smooth val="0"/>
          <c:extLst>
            <c:ext xmlns:c16="http://schemas.microsoft.com/office/drawing/2014/chart" uri="{C3380CC4-5D6E-409C-BE32-E72D297353CC}">
              <c16:uniqueId val="{00000001-C050-4819-B4D6-471D5E96B2A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251.15</c:v>
                </c:pt>
              </c:numCache>
            </c:numRef>
          </c:val>
          <c:extLst>
            <c:ext xmlns:c16="http://schemas.microsoft.com/office/drawing/2014/chart" uri="{C3380CC4-5D6E-409C-BE32-E72D297353CC}">
              <c16:uniqueId val="{00000000-DE24-4B84-99F1-9BC6BEEE3F6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232.33</c:v>
                </c:pt>
              </c:numCache>
            </c:numRef>
          </c:val>
          <c:smooth val="0"/>
          <c:extLst>
            <c:ext xmlns:c16="http://schemas.microsoft.com/office/drawing/2014/chart" uri="{C3380CC4-5D6E-409C-BE32-E72D297353CC}">
              <c16:uniqueId val="{00000001-DE24-4B84-99F1-9BC6BEEE3F6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W15" zoomScale="115" zoomScaleNormal="11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岩手県　岩泉町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Cd2</v>
      </c>
      <c r="X8" s="64"/>
      <c r="Y8" s="64"/>
      <c r="Z8" s="64"/>
      <c r="AA8" s="64"/>
      <c r="AB8" s="64"/>
      <c r="AC8" s="64"/>
      <c r="AD8" s="65" t="str">
        <f>データ!$M$6</f>
        <v>非設置</v>
      </c>
      <c r="AE8" s="65"/>
      <c r="AF8" s="65"/>
      <c r="AG8" s="65"/>
      <c r="AH8" s="65"/>
      <c r="AI8" s="65"/>
      <c r="AJ8" s="65"/>
      <c r="AK8" s="3"/>
      <c r="AL8" s="44">
        <f>データ!S6</f>
        <v>7843</v>
      </c>
      <c r="AM8" s="44"/>
      <c r="AN8" s="44"/>
      <c r="AO8" s="44"/>
      <c r="AP8" s="44"/>
      <c r="AQ8" s="44"/>
      <c r="AR8" s="44"/>
      <c r="AS8" s="44"/>
      <c r="AT8" s="45">
        <f>データ!T6</f>
        <v>992.36</v>
      </c>
      <c r="AU8" s="45"/>
      <c r="AV8" s="45"/>
      <c r="AW8" s="45"/>
      <c r="AX8" s="45"/>
      <c r="AY8" s="45"/>
      <c r="AZ8" s="45"/>
      <c r="BA8" s="45"/>
      <c r="BB8" s="45">
        <f>データ!U6</f>
        <v>7.9</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83.22</v>
      </c>
      <c r="J10" s="45"/>
      <c r="K10" s="45"/>
      <c r="L10" s="45"/>
      <c r="M10" s="45"/>
      <c r="N10" s="45"/>
      <c r="O10" s="45"/>
      <c r="P10" s="45">
        <f>データ!P6</f>
        <v>30.44</v>
      </c>
      <c r="Q10" s="45"/>
      <c r="R10" s="45"/>
      <c r="S10" s="45"/>
      <c r="T10" s="45"/>
      <c r="U10" s="45"/>
      <c r="V10" s="45"/>
      <c r="W10" s="45">
        <f>データ!Q6</f>
        <v>116.46</v>
      </c>
      <c r="X10" s="45"/>
      <c r="Y10" s="45"/>
      <c r="Z10" s="45"/>
      <c r="AA10" s="45"/>
      <c r="AB10" s="45"/>
      <c r="AC10" s="45"/>
      <c r="AD10" s="44">
        <f>データ!R6</f>
        <v>2750</v>
      </c>
      <c r="AE10" s="44"/>
      <c r="AF10" s="44"/>
      <c r="AG10" s="44"/>
      <c r="AH10" s="44"/>
      <c r="AI10" s="44"/>
      <c r="AJ10" s="44"/>
      <c r="AK10" s="2"/>
      <c r="AL10" s="44">
        <f>データ!V6</f>
        <v>2351</v>
      </c>
      <c r="AM10" s="44"/>
      <c r="AN10" s="44"/>
      <c r="AO10" s="44"/>
      <c r="AP10" s="44"/>
      <c r="AQ10" s="44"/>
      <c r="AR10" s="44"/>
      <c r="AS10" s="44"/>
      <c r="AT10" s="45">
        <f>データ!W6</f>
        <v>1</v>
      </c>
      <c r="AU10" s="45"/>
      <c r="AV10" s="45"/>
      <c r="AW10" s="45"/>
      <c r="AX10" s="45"/>
      <c r="AY10" s="45"/>
      <c r="AZ10" s="45"/>
      <c r="BA10" s="45"/>
      <c r="BB10" s="45">
        <f>データ!X6</f>
        <v>2351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116</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5" t="s">
        <v>115</v>
      </c>
      <c r="BM66" s="86"/>
      <c r="BN66" s="86"/>
      <c r="BO66" s="86"/>
      <c r="BP66" s="86"/>
      <c r="BQ66" s="86"/>
      <c r="BR66" s="86"/>
      <c r="BS66" s="86"/>
      <c r="BT66" s="86"/>
      <c r="BU66" s="86"/>
      <c r="BV66" s="86"/>
      <c r="BW66" s="86"/>
      <c r="BX66" s="86"/>
      <c r="BY66" s="86"/>
      <c r="BZ66" s="8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5"/>
      <c r="BM67" s="86"/>
      <c r="BN67" s="86"/>
      <c r="BO67" s="86"/>
      <c r="BP67" s="86"/>
      <c r="BQ67" s="86"/>
      <c r="BR67" s="86"/>
      <c r="BS67" s="86"/>
      <c r="BT67" s="86"/>
      <c r="BU67" s="86"/>
      <c r="BV67" s="86"/>
      <c r="BW67" s="86"/>
      <c r="BX67" s="86"/>
      <c r="BY67" s="86"/>
      <c r="BZ67" s="8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5"/>
      <c r="BM68" s="86"/>
      <c r="BN68" s="86"/>
      <c r="BO68" s="86"/>
      <c r="BP68" s="86"/>
      <c r="BQ68" s="86"/>
      <c r="BR68" s="86"/>
      <c r="BS68" s="86"/>
      <c r="BT68" s="86"/>
      <c r="BU68" s="86"/>
      <c r="BV68" s="86"/>
      <c r="BW68" s="86"/>
      <c r="BX68" s="86"/>
      <c r="BY68" s="86"/>
      <c r="BZ68" s="8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5"/>
      <c r="BM69" s="86"/>
      <c r="BN69" s="86"/>
      <c r="BO69" s="86"/>
      <c r="BP69" s="86"/>
      <c r="BQ69" s="86"/>
      <c r="BR69" s="86"/>
      <c r="BS69" s="86"/>
      <c r="BT69" s="86"/>
      <c r="BU69" s="86"/>
      <c r="BV69" s="86"/>
      <c r="BW69" s="86"/>
      <c r="BX69" s="86"/>
      <c r="BY69" s="86"/>
      <c r="BZ69" s="8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5"/>
      <c r="BM70" s="86"/>
      <c r="BN70" s="86"/>
      <c r="BO70" s="86"/>
      <c r="BP70" s="86"/>
      <c r="BQ70" s="86"/>
      <c r="BR70" s="86"/>
      <c r="BS70" s="86"/>
      <c r="BT70" s="86"/>
      <c r="BU70" s="86"/>
      <c r="BV70" s="86"/>
      <c r="BW70" s="86"/>
      <c r="BX70" s="86"/>
      <c r="BY70" s="86"/>
      <c r="BZ70" s="8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5"/>
      <c r="BM71" s="86"/>
      <c r="BN71" s="86"/>
      <c r="BO71" s="86"/>
      <c r="BP71" s="86"/>
      <c r="BQ71" s="86"/>
      <c r="BR71" s="86"/>
      <c r="BS71" s="86"/>
      <c r="BT71" s="86"/>
      <c r="BU71" s="86"/>
      <c r="BV71" s="86"/>
      <c r="BW71" s="86"/>
      <c r="BX71" s="86"/>
      <c r="BY71" s="86"/>
      <c r="BZ71" s="8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5"/>
      <c r="BM72" s="86"/>
      <c r="BN72" s="86"/>
      <c r="BO72" s="86"/>
      <c r="BP72" s="86"/>
      <c r="BQ72" s="86"/>
      <c r="BR72" s="86"/>
      <c r="BS72" s="86"/>
      <c r="BT72" s="86"/>
      <c r="BU72" s="86"/>
      <c r="BV72" s="86"/>
      <c r="BW72" s="86"/>
      <c r="BX72" s="86"/>
      <c r="BY72" s="86"/>
      <c r="BZ72" s="8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5"/>
      <c r="BM73" s="86"/>
      <c r="BN73" s="86"/>
      <c r="BO73" s="86"/>
      <c r="BP73" s="86"/>
      <c r="BQ73" s="86"/>
      <c r="BR73" s="86"/>
      <c r="BS73" s="86"/>
      <c r="BT73" s="86"/>
      <c r="BU73" s="86"/>
      <c r="BV73" s="86"/>
      <c r="BW73" s="86"/>
      <c r="BX73" s="86"/>
      <c r="BY73" s="86"/>
      <c r="BZ73" s="8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5"/>
      <c r="BM74" s="86"/>
      <c r="BN74" s="86"/>
      <c r="BO74" s="86"/>
      <c r="BP74" s="86"/>
      <c r="BQ74" s="86"/>
      <c r="BR74" s="86"/>
      <c r="BS74" s="86"/>
      <c r="BT74" s="86"/>
      <c r="BU74" s="86"/>
      <c r="BV74" s="86"/>
      <c r="BW74" s="86"/>
      <c r="BX74" s="86"/>
      <c r="BY74" s="86"/>
      <c r="BZ74" s="8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5"/>
      <c r="BM75" s="86"/>
      <c r="BN75" s="86"/>
      <c r="BO75" s="86"/>
      <c r="BP75" s="86"/>
      <c r="BQ75" s="86"/>
      <c r="BR75" s="86"/>
      <c r="BS75" s="86"/>
      <c r="BT75" s="86"/>
      <c r="BU75" s="86"/>
      <c r="BV75" s="86"/>
      <c r="BW75" s="86"/>
      <c r="BX75" s="86"/>
      <c r="BY75" s="86"/>
      <c r="BZ75" s="8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5"/>
      <c r="BM76" s="86"/>
      <c r="BN76" s="86"/>
      <c r="BO76" s="86"/>
      <c r="BP76" s="86"/>
      <c r="BQ76" s="86"/>
      <c r="BR76" s="86"/>
      <c r="BS76" s="86"/>
      <c r="BT76" s="86"/>
      <c r="BU76" s="86"/>
      <c r="BV76" s="86"/>
      <c r="BW76" s="86"/>
      <c r="BX76" s="86"/>
      <c r="BY76" s="86"/>
      <c r="BZ76" s="8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5"/>
      <c r="BM77" s="86"/>
      <c r="BN77" s="86"/>
      <c r="BO77" s="86"/>
      <c r="BP77" s="86"/>
      <c r="BQ77" s="86"/>
      <c r="BR77" s="86"/>
      <c r="BS77" s="86"/>
      <c r="BT77" s="86"/>
      <c r="BU77" s="86"/>
      <c r="BV77" s="86"/>
      <c r="BW77" s="86"/>
      <c r="BX77" s="86"/>
      <c r="BY77" s="86"/>
      <c r="BZ77" s="8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5"/>
      <c r="BM78" s="86"/>
      <c r="BN78" s="86"/>
      <c r="BO78" s="86"/>
      <c r="BP78" s="86"/>
      <c r="BQ78" s="86"/>
      <c r="BR78" s="86"/>
      <c r="BS78" s="86"/>
      <c r="BT78" s="86"/>
      <c r="BU78" s="86"/>
      <c r="BV78" s="86"/>
      <c r="BW78" s="86"/>
      <c r="BX78" s="86"/>
      <c r="BY78" s="86"/>
      <c r="BZ78" s="8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5"/>
      <c r="BM79" s="86"/>
      <c r="BN79" s="86"/>
      <c r="BO79" s="86"/>
      <c r="BP79" s="86"/>
      <c r="BQ79" s="86"/>
      <c r="BR79" s="86"/>
      <c r="BS79" s="86"/>
      <c r="BT79" s="86"/>
      <c r="BU79" s="86"/>
      <c r="BV79" s="86"/>
      <c r="BW79" s="86"/>
      <c r="BX79" s="86"/>
      <c r="BY79" s="86"/>
      <c r="BZ79" s="8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5"/>
      <c r="BM80" s="86"/>
      <c r="BN80" s="86"/>
      <c r="BO80" s="86"/>
      <c r="BP80" s="86"/>
      <c r="BQ80" s="86"/>
      <c r="BR80" s="86"/>
      <c r="BS80" s="86"/>
      <c r="BT80" s="86"/>
      <c r="BU80" s="86"/>
      <c r="BV80" s="86"/>
      <c r="BW80" s="86"/>
      <c r="BX80" s="86"/>
      <c r="BY80" s="86"/>
      <c r="BZ80" s="8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5"/>
      <c r="BM81" s="86"/>
      <c r="BN81" s="86"/>
      <c r="BO81" s="86"/>
      <c r="BP81" s="86"/>
      <c r="BQ81" s="86"/>
      <c r="BR81" s="86"/>
      <c r="BS81" s="86"/>
      <c r="BT81" s="86"/>
      <c r="BU81" s="86"/>
      <c r="BV81" s="86"/>
      <c r="BW81" s="86"/>
      <c r="BX81" s="86"/>
      <c r="BY81" s="86"/>
      <c r="BZ81" s="8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8"/>
      <c r="BM82" s="89"/>
      <c r="BN82" s="89"/>
      <c r="BO82" s="89"/>
      <c r="BP82" s="89"/>
      <c r="BQ82" s="89"/>
      <c r="BR82" s="89"/>
      <c r="BS82" s="89"/>
      <c r="BT82" s="89"/>
      <c r="BU82" s="89"/>
      <c r="BV82" s="89"/>
      <c r="BW82" s="89"/>
      <c r="BX82" s="89"/>
      <c r="BY82" s="89"/>
      <c r="BZ82" s="90"/>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MQ6X7p2gCesNFfIWKeNqCkY7DljxzYxiJkoIez9vYOXXX7wLdS1e0Oc/xnG3f8uuQh3bWsyQOyk0ENdI2FvQPA==" saltValue="kS1C9PddsWDRS+Jygz2++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34835</v>
      </c>
      <c r="D6" s="19">
        <f t="shared" si="3"/>
        <v>46</v>
      </c>
      <c r="E6" s="19">
        <f t="shared" si="3"/>
        <v>17</v>
      </c>
      <c r="F6" s="19">
        <f t="shared" si="3"/>
        <v>1</v>
      </c>
      <c r="G6" s="19">
        <f t="shared" si="3"/>
        <v>0</v>
      </c>
      <c r="H6" s="19" t="str">
        <f t="shared" si="3"/>
        <v>岩手県　岩泉町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83.22</v>
      </c>
      <c r="P6" s="20">
        <f t="shared" si="3"/>
        <v>30.44</v>
      </c>
      <c r="Q6" s="20">
        <f t="shared" si="3"/>
        <v>116.46</v>
      </c>
      <c r="R6" s="20">
        <f t="shared" si="3"/>
        <v>2750</v>
      </c>
      <c r="S6" s="20">
        <f t="shared" si="3"/>
        <v>7843</v>
      </c>
      <c r="T6" s="20">
        <f t="shared" si="3"/>
        <v>992.36</v>
      </c>
      <c r="U6" s="20">
        <f t="shared" si="3"/>
        <v>7.9</v>
      </c>
      <c r="V6" s="20">
        <f t="shared" si="3"/>
        <v>2351</v>
      </c>
      <c r="W6" s="20">
        <f t="shared" si="3"/>
        <v>1</v>
      </c>
      <c r="X6" s="20">
        <f t="shared" si="3"/>
        <v>2351</v>
      </c>
      <c r="Y6" s="21" t="str">
        <f>IF(Y7="",NA(),Y7)</f>
        <v>-</v>
      </c>
      <c r="Z6" s="21" t="str">
        <f t="shared" ref="Z6:AH6" si="4">IF(Z7="",NA(),Z7)</f>
        <v>-</v>
      </c>
      <c r="AA6" s="21" t="str">
        <f t="shared" si="4"/>
        <v>-</v>
      </c>
      <c r="AB6" s="21" t="str">
        <f t="shared" si="4"/>
        <v>-</v>
      </c>
      <c r="AC6" s="21">
        <f t="shared" si="4"/>
        <v>99.76</v>
      </c>
      <c r="AD6" s="21" t="str">
        <f t="shared" si="4"/>
        <v>-</v>
      </c>
      <c r="AE6" s="21" t="str">
        <f t="shared" si="4"/>
        <v>-</v>
      </c>
      <c r="AF6" s="21" t="str">
        <f t="shared" si="4"/>
        <v>-</v>
      </c>
      <c r="AG6" s="21" t="str">
        <f t="shared" si="4"/>
        <v>-</v>
      </c>
      <c r="AH6" s="21">
        <f t="shared" si="4"/>
        <v>107.83</v>
      </c>
      <c r="AI6" s="20" t="str">
        <f>IF(AI7="","",IF(AI7="-","【-】","【"&amp;SUBSTITUTE(TEXT(AI7,"#,##0.00"),"-","△")&amp;"】"))</f>
        <v>【105.36】</v>
      </c>
      <c r="AJ6" s="21" t="str">
        <f>IF(AJ7="",NA(),AJ7)</f>
        <v>-</v>
      </c>
      <c r="AK6" s="21" t="str">
        <f t="shared" ref="AK6:AS6" si="5">IF(AK7="",NA(),AK7)</f>
        <v>-</v>
      </c>
      <c r="AL6" s="21" t="str">
        <f t="shared" si="5"/>
        <v>-</v>
      </c>
      <c r="AM6" s="21" t="str">
        <f t="shared" si="5"/>
        <v>-</v>
      </c>
      <c r="AN6" s="21">
        <f t="shared" si="5"/>
        <v>5.68</v>
      </c>
      <c r="AO6" s="21" t="str">
        <f t="shared" si="5"/>
        <v>-</v>
      </c>
      <c r="AP6" s="21" t="str">
        <f t="shared" si="5"/>
        <v>-</v>
      </c>
      <c r="AQ6" s="21" t="str">
        <f t="shared" si="5"/>
        <v>-</v>
      </c>
      <c r="AR6" s="21" t="str">
        <f t="shared" si="5"/>
        <v>-</v>
      </c>
      <c r="AS6" s="21">
        <f t="shared" si="5"/>
        <v>30.17</v>
      </c>
      <c r="AT6" s="20" t="str">
        <f>IF(AT7="","",IF(AT7="-","【-】","【"&amp;SUBSTITUTE(TEXT(AT7,"#,##0.00"),"-","△")&amp;"】"))</f>
        <v>【3.12】</v>
      </c>
      <c r="AU6" s="21" t="str">
        <f>IF(AU7="",NA(),AU7)</f>
        <v>-</v>
      </c>
      <c r="AV6" s="21" t="str">
        <f t="shared" ref="AV6:BD6" si="6">IF(AV7="",NA(),AV7)</f>
        <v>-</v>
      </c>
      <c r="AW6" s="21" t="str">
        <f t="shared" si="6"/>
        <v>-</v>
      </c>
      <c r="AX6" s="21" t="str">
        <f t="shared" si="6"/>
        <v>-</v>
      </c>
      <c r="AY6" s="21">
        <f t="shared" si="6"/>
        <v>228.59</v>
      </c>
      <c r="AZ6" s="21" t="str">
        <f t="shared" si="6"/>
        <v>-</v>
      </c>
      <c r="BA6" s="21" t="str">
        <f t="shared" si="6"/>
        <v>-</v>
      </c>
      <c r="BB6" s="21" t="str">
        <f t="shared" si="6"/>
        <v>-</v>
      </c>
      <c r="BC6" s="21" t="str">
        <f t="shared" si="6"/>
        <v>-</v>
      </c>
      <c r="BD6" s="21">
        <f t="shared" si="6"/>
        <v>56.13</v>
      </c>
      <c r="BE6" s="20" t="str">
        <f>IF(BE7="","",IF(BE7="-","【-】","【"&amp;SUBSTITUTE(TEXT(BE7,"#,##0.00"),"-","△")&amp;"】"))</f>
        <v>【82.75】</v>
      </c>
      <c r="BF6" s="21" t="str">
        <f>IF(BF7="",NA(),BF7)</f>
        <v>-</v>
      </c>
      <c r="BG6" s="21" t="str">
        <f t="shared" ref="BG6:BO6" si="7">IF(BG7="",NA(),BG7)</f>
        <v>-</v>
      </c>
      <c r="BH6" s="21" t="str">
        <f t="shared" si="7"/>
        <v>-</v>
      </c>
      <c r="BI6" s="21" t="str">
        <f t="shared" si="7"/>
        <v>-</v>
      </c>
      <c r="BJ6" s="21">
        <f t="shared" si="7"/>
        <v>67.53</v>
      </c>
      <c r="BK6" s="21" t="str">
        <f t="shared" si="7"/>
        <v>-</v>
      </c>
      <c r="BL6" s="21" t="str">
        <f t="shared" si="7"/>
        <v>-</v>
      </c>
      <c r="BM6" s="21" t="str">
        <f t="shared" si="7"/>
        <v>-</v>
      </c>
      <c r="BN6" s="21" t="str">
        <f t="shared" si="7"/>
        <v>-</v>
      </c>
      <c r="BO6" s="21">
        <f t="shared" si="7"/>
        <v>1343.89</v>
      </c>
      <c r="BP6" s="20" t="str">
        <f>IF(BP7="","",IF(BP7="-","【-】","【"&amp;SUBSTITUTE(TEXT(BP7,"#,##0.00"),"-","△")&amp;"】"))</f>
        <v>【602.56】</v>
      </c>
      <c r="BQ6" s="21" t="str">
        <f>IF(BQ7="",NA(),BQ7)</f>
        <v>-</v>
      </c>
      <c r="BR6" s="21" t="str">
        <f t="shared" ref="BR6:BZ6" si="8">IF(BR7="",NA(),BR7)</f>
        <v>-</v>
      </c>
      <c r="BS6" s="21" t="str">
        <f t="shared" si="8"/>
        <v>-</v>
      </c>
      <c r="BT6" s="21" t="str">
        <f t="shared" si="8"/>
        <v>-</v>
      </c>
      <c r="BU6" s="21">
        <f t="shared" si="8"/>
        <v>60.51</v>
      </c>
      <c r="BV6" s="21" t="str">
        <f t="shared" si="8"/>
        <v>-</v>
      </c>
      <c r="BW6" s="21" t="str">
        <f t="shared" si="8"/>
        <v>-</v>
      </c>
      <c r="BX6" s="21" t="str">
        <f t="shared" si="8"/>
        <v>-</v>
      </c>
      <c r="BY6" s="21" t="str">
        <f t="shared" si="8"/>
        <v>-</v>
      </c>
      <c r="BZ6" s="21">
        <f t="shared" si="8"/>
        <v>72.84</v>
      </c>
      <c r="CA6" s="20" t="str">
        <f>IF(CA7="","",IF(CA7="-","【-】","【"&amp;SUBSTITUTE(TEXT(CA7,"#,##0.00"),"-","△")&amp;"】"))</f>
        <v>【97.94】</v>
      </c>
      <c r="CB6" s="21" t="str">
        <f>IF(CB7="",NA(),CB7)</f>
        <v>-</v>
      </c>
      <c r="CC6" s="21" t="str">
        <f t="shared" ref="CC6:CK6" si="9">IF(CC7="",NA(),CC7)</f>
        <v>-</v>
      </c>
      <c r="CD6" s="21" t="str">
        <f t="shared" si="9"/>
        <v>-</v>
      </c>
      <c r="CE6" s="21" t="str">
        <f t="shared" si="9"/>
        <v>-</v>
      </c>
      <c r="CF6" s="21">
        <f t="shared" si="9"/>
        <v>251.15</v>
      </c>
      <c r="CG6" s="21" t="str">
        <f t="shared" si="9"/>
        <v>-</v>
      </c>
      <c r="CH6" s="21" t="str">
        <f t="shared" si="9"/>
        <v>-</v>
      </c>
      <c r="CI6" s="21" t="str">
        <f t="shared" si="9"/>
        <v>-</v>
      </c>
      <c r="CJ6" s="21" t="str">
        <f t="shared" si="9"/>
        <v>-</v>
      </c>
      <c r="CK6" s="21">
        <f t="shared" si="9"/>
        <v>232.33</v>
      </c>
      <c r="CL6" s="20" t="str">
        <f>IF(CL7="","",IF(CL7="-","【-】","【"&amp;SUBSTITUTE(TEXT(CL7,"#,##0.00"),"-","△")&amp;"】"))</f>
        <v>【140.98】</v>
      </c>
      <c r="CM6" s="21" t="str">
        <f>IF(CM7="",NA(),CM7)</f>
        <v>-</v>
      </c>
      <c r="CN6" s="21" t="str">
        <f t="shared" ref="CN6:CV6" si="10">IF(CN7="",NA(),CN7)</f>
        <v>-</v>
      </c>
      <c r="CO6" s="21" t="str">
        <f t="shared" si="10"/>
        <v>-</v>
      </c>
      <c r="CP6" s="21" t="str">
        <f t="shared" si="10"/>
        <v>-</v>
      </c>
      <c r="CQ6" s="21">
        <f t="shared" si="10"/>
        <v>38.43</v>
      </c>
      <c r="CR6" s="21" t="str">
        <f t="shared" si="10"/>
        <v>-</v>
      </c>
      <c r="CS6" s="21" t="str">
        <f t="shared" si="10"/>
        <v>-</v>
      </c>
      <c r="CT6" s="21" t="str">
        <f t="shared" si="10"/>
        <v>-</v>
      </c>
      <c r="CU6" s="21" t="str">
        <f t="shared" si="10"/>
        <v>-</v>
      </c>
      <c r="CV6" s="21">
        <f t="shared" si="10"/>
        <v>48.92</v>
      </c>
      <c r="CW6" s="20" t="str">
        <f>IF(CW7="","",IF(CW7="-","【-】","【"&amp;SUBSTITUTE(TEXT(CW7,"#,##0.00"),"-","△")&amp;"】"))</f>
        <v>【60.13】</v>
      </c>
      <c r="CX6" s="21" t="str">
        <f>IF(CX7="",NA(),CX7)</f>
        <v>-</v>
      </c>
      <c r="CY6" s="21" t="str">
        <f t="shared" ref="CY6:DG6" si="11">IF(CY7="",NA(),CY7)</f>
        <v>-</v>
      </c>
      <c r="CZ6" s="21" t="str">
        <f t="shared" si="11"/>
        <v>-</v>
      </c>
      <c r="DA6" s="21" t="str">
        <f t="shared" si="11"/>
        <v>-</v>
      </c>
      <c r="DB6" s="21">
        <f t="shared" si="11"/>
        <v>75.8</v>
      </c>
      <c r="DC6" s="21" t="str">
        <f t="shared" si="11"/>
        <v>-</v>
      </c>
      <c r="DD6" s="21" t="str">
        <f t="shared" si="11"/>
        <v>-</v>
      </c>
      <c r="DE6" s="21" t="str">
        <f t="shared" si="11"/>
        <v>-</v>
      </c>
      <c r="DF6" s="21" t="str">
        <f t="shared" si="11"/>
        <v>-</v>
      </c>
      <c r="DG6" s="21">
        <f t="shared" si="11"/>
        <v>80.760000000000005</v>
      </c>
      <c r="DH6" s="20" t="str">
        <f>IF(DH7="","",IF(DH7="-","【-】","【"&amp;SUBSTITUTE(TEXT(DH7,"#,##0.00"),"-","△")&amp;"】"))</f>
        <v>【96.00】</v>
      </c>
      <c r="DI6" s="21" t="str">
        <f>IF(DI7="",NA(),DI7)</f>
        <v>-</v>
      </c>
      <c r="DJ6" s="21" t="str">
        <f t="shared" ref="DJ6:DR6" si="12">IF(DJ7="",NA(),DJ7)</f>
        <v>-</v>
      </c>
      <c r="DK6" s="21" t="str">
        <f t="shared" si="12"/>
        <v>-</v>
      </c>
      <c r="DL6" s="21" t="str">
        <f t="shared" si="12"/>
        <v>-</v>
      </c>
      <c r="DM6" s="21">
        <f t="shared" si="12"/>
        <v>3.33</v>
      </c>
      <c r="DN6" s="21" t="str">
        <f t="shared" si="12"/>
        <v>-</v>
      </c>
      <c r="DO6" s="21" t="str">
        <f t="shared" si="12"/>
        <v>-</v>
      </c>
      <c r="DP6" s="21" t="str">
        <f t="shared" si="12"/>
        <v>-</v>
      </c>
      <c r="DQ6" s="21" t="str">
        <f t="shared" si="12"/>
        <v>-</v>
      </c>
      <c r="DR6" s="21">
        <f t="shared" si="12"/>
        <v>22.1</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【9.46】</v>
      </c>
      <c r="EE6" s="21" t="str">
        <f>IF(EE7="",NA(),EE7)</f>
        <v>-</v>
      </c>
      <c r="EF6" s="21" t="str">
        <f t="shared" ref="EF6:EN6" si="14">IF(EF7="",NA(),EF7)</f>
        <v>-</v>
      </c>
      <c r="EG6" s="21" t="str">
        <f t="shared" si="14"/>
        <v>-</v>
      </c>
      <c r="EH6" s="21" t="str">
        <f t="shared" si="14"/>
        <v>-</v>
      </c>
      <c r="EI6" s="21">
        <f t="shared" si="14"/>
        <v>0.28000000000000003</v>
      </c>
      <c r="EJ6" s="21" t="str">
        <f t="shared" si="14"/>
        <v>-</v>
      </c>
      <c r="EK6" s="21" t="str">
        <f t="shared" si="14"/>
        <v>-</v>
      </c>
      <c r="EL6" s="21" t="str">
        <f t="shared" si="14"/>
        <v>-</v>
      </c>
      <c r="EM6" s="21" t="str">
        <f t="shared" si="14"/>
        <v>-</v>
      </c>
      <c r="EN6" s="21">
        <f t="shared" si="14"/>
        <v>0.04</v>
      </c>
      <c r="EO6" s="20" t="str">
        <f>IF(EO7="","",IF(EO7="-","【-】","【"&amp;SUBSTITUTE(TEXT(EO7,"#,##0.00"),"-","△")&amp;"】"))</f>
        <v>【0.19】</v>
      </c>
    </row>
    <row r="7" spans="1:148" s="22" customFormat="1" x14ac:dyDescent="0.15">
      <c r="A7" s="14"/>
      <c r="B7" s="23">
        <v>2024</v>
      </c>
      <c r="C7" s="23">
        <v>34835</v>
      </c>
      <c r="D7" s="23">
        <v>46</v>
      </c>
      <c r="E7" s="23">
        <v>17</v>
      </c>
      <c r="F7" s="23">
        <v>1</v>
      </c>
      <c r="G7" s="23">
        <v>0</v>
      </c>
      <c r="H7" s="23" t="s">
        <v>96</v>
      </c>
      <c r="I7" s="23" t="s">
        <v>97</v>
      </c>
      <c r="J7" s="23" t="s">
        <v>98</v>
      </c>
      <c r="K7" s="23" t="s">
        <v>99</v>
      </c>
      <c r="L7" s="23" t="s">
        <v>100</v>
      </c>
      <c r="M7" s="23" t="s">
        <v>101</v>
      </c>
      <c r="N7" s="24" t="s">
        <v>102</v>
      </c>
      <c r="O7" s="24">
        <v>83.22</v>
      </c>
      <c r="P7" s="24">
        <v>30.44</v>
      </c>
      <c r="Q7" s="24">
        <v>116.46</v>
      </c>
      <c r="R7" s="24">
        <v>2750</v>
      </c>
      <c r="S7" s="24">
        <v>7843</v>
      </c>
      <c r="T7" s="24">
        <v>992.36</v>
      </c>
      <c r="U7" s="24">
        <v>7.9</v>
      </c>
      <c r="V7" s="24">
        <v>2351</v>
      </c>
      <c r="W7" s="24">
        <v>1</v>
      </c>
      <c r="X7" s="24">
        <v>2351</v>
      </c>
      <c r="Y7" s="24" t="s">
        <v>102</v>
      </c>
      <c r="Z7" s="24" t="s">
        <v>102</v>
      </c>
      <c r="AA7" s="24" t="s">
        <v>102</v>
      </c>
      <c r="AB7" s="24" t="s">
        <v>102</v>
      </c>
      <c r="AC7" s="24">
        <v>99.76</v>
      </c>
      <c r="AD7" s="24" t="s">
        <v>102</v>
      </c>
      <c r="AE7" s="24" t="s">
        <v>102</v>
      </c>
      <c r="AF7" s="24" t="s">
        <v>102</v>
      </c>
      <c r="AG7" s="24" t="s">
        <v>102</v>
      </c>
      <c r="AH7" s="24">
        <v>107.83</v>
      </c>
      <c r="AI7" s="24">
        <v>105.36</v>
      </c>
      <c r="AJ7" s="24" t="s">
        <v>102</v>
      </c>
      <c r="AK7" s="24" t="s">
        <v>102</v>
      </c>
      <c r="AL7" s="24" t="s">
        <v>102</v>
      </c>
      <c r="AM7" s="24" t="s">
        <v>102</v>
      </c>
      <c r="AN7" s="24">
        <v>5.68</v>
      </c>
      <c r="AO7" s="24" t="s">
        <v>102</v>
      </c>
      <c r="AP7" s="24" t="s">
        <v>102</v>
      </c>
      <c r="AQ7" s="24" t="s">
        <v>102</v>
      </c>
      <c r="AR7" s="24" t="s">
        <v>102</v>
      </c>
      <c r="AS7" s="24">
        <v>30.17</v>
      </c>
      <c r="AT7" s="24">
        <v>3.12</v>
      </c>
      <c r="AU7" s="24" t="s">
        <v>102</v>
      </c>
      <c r="AV7" s="24" t="s">
        <v>102</v>
      </c>
      <c r="AW7" s="24" t="s">
        <v>102</v>
      </c>
      <c r="AX7" s="24" t="s">
        <v>102</v>
      </c>
      <c r="AY7" s="24">
        <v>228.59</v>
      </c>
      <c r="AZ7" s="24" t="s">
        <v>102</v>
      </c>
      <c r="BA7" s="24" t="s">
        <v>102</v>
      </c>
      <c r="BB7" s="24" t="s">
        <v>102</v>
      </c>
      <c r="BC7" s="24" t="s">
        <v>102</v>
      </c>
      <c r="BD7" s="24">
        <v>56.13</v>
      </c>
      <c r="BE7" s="24">
        <v>82.75</v>
      </c>
      <c r="BF7" s="24" t="s">
        <v>102</v>
      </c>
      <c r="BG7" s="24" t="s">
        <v>102</v>
      </c>
      <c r="BH7" s="24" t="s">
        <v>102</v>
      </c>
      <c r="BI7" s="24" t="s">
        <v>102</v>
      </c>
      <c r="BJ7" s="24">
        <v>67.53</v>
      </c>
      <c r="BK7" s="24" t="s">
        <v>102</v>
      </c>
      <c r="BL7" s="24" t="s">
        <v>102</v>
      </c>
      <c r="BM7" s="24" t="s">
        <v>102</v>
      </c>
      <c r="BN7" s="24" t="s">
        <v>102</v>
      </c>
      <c r="BO7" s="24">
        <v>1343.89</v>
      </c>
      <c r="BP7" s="24">
        <v>602.55999999999995</v>
      </c>
      <c r="BQ7" s="24" t="s">
        <v>102</v>
      </c>
      <c r="BR7" s="24" t="s">
        <v>102</v>
      </c>
      <c r="BS7" s="24" t="s">
        <v>102</v>
      </c>
      <c r="BT7" s="24" t="s">
        <v>102</v>
      </c>
      <c r="BU7" s="24">
        <v>60.51</v>
      </c>
      <c r="BV7" s="24" t="s">
        <v>102</v>
      </c>
      <c r="BW7" s="24" t="s">
        <v>102</v>
      </c>
      <c r="BX7" s="24" t="s">
        <v>102</v>
      </c>
      <c r="BY7" s="24" t="s">
        <v>102</v>
      </c>
      <c r="BZ7" s="24">
        <v>72.84</v>
      </c>
      <c r="CA7" s="24">
        <v>97.94</v>
      </c>
      <c r="CB7" s="24" t="s">
        <v>102</v>
      </c>
      <c r="CC7" s="24" t="s">
        <v>102</v>
      </c>
      <c r="CD7" s="24" t="s">
        <v>102</v>
      </c>
      <c r="CE7" s="24" t="s">
        <v>102</v>
      </c>
      <c r="CF7" s="24">
        <v>251.15</v>
      </c>
      <c r="CG7" s="24" t="s">
        <v>102</v>
      </c>
      <c r="CH7" s="24" t="s">
        <v>102</v>
      </c>
      <c r="CI7" s="24" t="s">
        <v>102</v>
      </c>
      <c r="CJ7" s="24" t="s">
        <v>102</v>
      </c>
      <c r="CK7" s="24">
        <v>232.33</v>
      </c>
      <c r="CL7" s="24">
        <v>140.97999999999999</v>
      </c>
      <c r="CM7" s="24" t="s">
        <v>102</v>
      </c>
      <c r="CN7" s="24" t="s">
        <v>102</v>
      </c>
      <c r="CO7" s="24" t="s">
        <v>102</v>
      </c>
      <c r="CP7" s="24" t="s">
        <v>102</v>
      </c>
      <c r="CQ7" s="24">
        <v>38.43</v>
      </c>
      <c r="CR7" s="24" t="s">
        <v>102</v>
      </c>
      <c r="CS7" s="24" t="s">
        <v>102</v>
      </c>
      <c r="CT7" s="24" t="s">
        <v>102</v>
      </c>
      <c r="CU7" s="24" t="s">
        <v>102</v>
      </c>
      <c r="CV7" s="24">
        <v>48.92</v>
      </c>
      <c r="CW7" s="24">
        <v>60.13</v>
      </c>
      <c r="CX7" s="24" t="s">
        <v>102</v>
      </c>
      <c r="CY7" s="24" t="s">
        <v>102</v>
      </c>
      <c r="CZ7" s="24" t="s">
        <v>102</v>
      </c>
      <c r="DA7" s="24" t="s">
        <v>102</v>
      </c>
      <c r="DB7" s="24">
        <v>75.8</v>
      </c>
      <c r="DC7" s="24" t="s">
        <v>102</v>
      </c>
      <c r="DD7" s="24" t="s">
        <v>102</v>
      </c>
      <c r="DE7" s="24" t="s">
        <v>102</v>
      </c>
      <c r="DF7" s="24" t="s">
        <v>102</v>
      </c>
      <c r="DG7" s="24">
        <v>80.760000000000005</v>
      </c>
      <c r="DH7" s="24">
        <v>96</v>
      </c>
      <c r="DI7" s="24" t="s">
        <v>102</v>
      </c>
      <c r="DJ7" s="24" t="s">
        <v>102</v>
      </c>
      <c r="DK7" s="24" t="s">
        <v>102</v>
      </c>
      <c r="DL7" s="24" t="s">
        <v>102</v>
      </c>
      <c r="DM7" s="24">
        <v>3.33</v>
      </c>
      <c r="DN7" s="24" t="s">
        <v>102</v>
      </c>
      <c r="DO7" s="24" t="s">
        <v>102</v>
      </c>
      <c r="DP7" s="24" t="s">
        <v>102</v>
      </c>
      <c r="DQ7" s="24" t="s">
        <v>102</v>
      </c>
      <c r="DR7" s="24">
        <v>22.1</v>
      </c>
      <c r="DS7" s="24">
        <v>42.2</v>
      </c>
      <c r="DT7" s="24" t="s">
        <v>102</v>
      </c>
      <c r="DU7" s="24" t="s">
        <v>102</v>
      </c>
      <c r="DV7" s="24" t="s">
        <v>102</v>
      </c>
      <c r="DW7" s="24" t="s">
        <v>102</v>
      </c>
      <c r="DX7" s="24">
        <v>0</v>
      </c>
      <c r="DY7" s="24" t="s">
        <v>102</v>
      </c>
      <c r="DZ7" s="24" t="s">
        <v>102</v>
      </c>
      <c r="EA7" s="24" t="s">
        <v>102</v>
      </c>
      <c r="EB7" s="24" t="s">
        <v>102</v>
      </c>
      <c r="EC7" s="24">
        <v>0</v>
      </c>
      <c r="ED7" s="24">
        <v>9.4600000000000009</v>
      </c>
      <c r="EE7" s="24" t="s">
        <v>102</v>
      </c>
      <c r="EF7" s="24" t="s">
        <v>102</v>
      </c>
      <c r="EG7" s="24" t="s">
        <v>102</v>
      </c>
      <c r="EH7" s="24" t="s">
        <v>102</v>
      </c>
      <c r="EI7" s="24">
        <v>0.28000000000000003</v>
      </c>
      <c r="EJ7" s="24" t="s">
        <v>102</v>
      </c>
      <c r="EK7" s="24" t="s">
        <v>102</v>
      </c>
      <c r="EL7" s="24" t="s">
        <v>102</v>
      </c>
      <c r="EM7" s="24" t="s">
        <v>102</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加藤 宏栄</cp:lastModifiedBy>
  <cp:lastPrinted>2026-02-03T02:39:47Z</cp:lastPrinted>
  <dcterms:created xsi:type="dcterms:W3CDTF">2025-12-23T05:56:38Z</dcterms:created>
  <dcterms:modified xsi:type="dcterms:W3CDTF">2026-02-03T02:39:47Z</dcterms:modified>
  <cp:category/>
</cp:coreProperties>
</file>