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L03483fs001\各課共有\01総務課\700　財政管財室\財政\【C1】財政\３財政調査報告\財政報告関係文書\財政状況資料集\R6年度分の作成提出（R08.02）\04_公表\02_追加\"/>
    </mc:Choice>
  </mc:AlternateContent>
  <xr:revisionPtr revIDLastSave="0" documentId="13_ncr:1_{C9CDE5A9-66EA-4EBD-BE1B-98C7693C0C6F}" xr6:coauthVersionLast="47" xr6:coauthVersionMax="47" xr10:uidLastSave="{00000000-0000-0000-0000-000000000000}"/>
  <bookViews>
    <workbookView xWindow="5184" yWindow="936" windowWidth="16812" windowHeight="1058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C38" i="10"/>
  <c r="CO37" i="10"/>
  <c r="BE37" i="10"/>
  <c r="AM37" i="10"/>
  <c r="C37" i="10"/>
  <c r="CO36" i="10"/>
  <c r="BE36" i="10"/>
  <c r="AM36" i="10"/>
  <c r="C36" i="10"/>
  <c r="BE35" i="10"/>
  <c r="C35" i="10"/>
  <c r="CO34" i="10"/>
  <c r="CO35" i="10" s="1"/>
  <c r="BW34" i="10"/>
  <c r="BW35" i="10" s="1"/>
  <c r="BW36" i="10" s="1"/>
  <c r="BW37" i="10" s="1"/>
  <c r="BW38" i="10" s="1"/>
  <c r="C34" i="10"/>
  <c r="U34" i="10" l="1"/>
  <c r="U35" i="10" s="1"/>
  <c r="U36" i="10" s="1"/>
  <c r="U37" i="10" s="1"/>
  <c r="U38" i="10" s="1"/>
  <c r="AM34" i="10" s="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<sst xmlns="http://schemas.openxmlformats.org/spreadsheetml/2006/main" count="1112" uniqueCount="574">
  <si>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</si>
  <si>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</si>
  <si>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</si>
  <si>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</si>
  <si>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</si>
  <si>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</si>
  <si>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</si>
  <si>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</si>
  <si>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</si>
  <si>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</si>
  <si>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</si>
  <si>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</si>
  <si>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</si>
  <si>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</si>
  <si>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</si>
  <si>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</si>
  <si>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</si>
  <si>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</si>
  <si>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</si>
  <si>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</si>
  <si>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</si>
  <si>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</si>
  <si>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</si>
  <si>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</si>
  <si>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</si>
  <si>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</si>
  <si>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</si>
  <si>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</si>
  <si>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</si>
  <si>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</si>
  <si>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</si>
  <si>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</si>
  <si>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</si>
  <si>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</si>
  <si>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</si>
  <si>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</si>
  <si>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</si>
  <si>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</si>
  <si>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</si>
  <si>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</si>
  <si>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</si>
  <si>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</si>
  <si>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</si>
  <si>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</si>
  <si>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</si>
  <si>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</si>
  <si>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</si>
  <si>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</si>
  <si>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</si>
  <si>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</si>
  <si>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</si>
  <si>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</si>
  <si>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</si>
  <si>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</si>
  <si>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</si>
  <si>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</si>
  <si>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</si>
  <si>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</si>
  <si>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</si>
  <si>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</si>
  <si>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</si>
  <si>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</si>
  <si>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</si>
  <si>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</si>
  <si>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</si>
  <si>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</si>
  <si>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</si>
  <si>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</si>
  <si>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</si>
  <si>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</si>
  <si>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</si>
  <si>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</si>
  <si>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</si>
  <si>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</si>
  <si>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</si>
  <si>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</si>
  <si>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</si>
  <si>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</si>
  <si>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</si>
  <si>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岩手県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</si>
  <si>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</si>
  <si>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</si>
  <si>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</si>
  <si>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</si>
  <si>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</si>
  <si>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</si>
  <si>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</si>
  <si>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</si>
  <si>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</si>
  <si>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</si>
  <si>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</si>
  <si>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</si>
  <si>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</si>
  <si>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</si>
  <si>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岩泉町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</si>
  <si>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</si>
  <si>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</si>
  <si>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</si>
  <si>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</si>
  <si>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</si>
  <si>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</si>
  <si>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</si>
  <si>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</si>
  <si>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</si>
  <si>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</si>
  <si>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</si>
  <si>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</si>
  <si>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</si>
  <si>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</si>
  <si>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</si>
  <si>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</si>
  <si>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</si>
  <si>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</si>
  <si>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</si>
  <si>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</si>
  <si>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</si>
  <si>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</si>
  <si>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</si>
  <si>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</si>
  <si>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</si>
  <si>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</si>
  <si>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</si>
  <si>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</si>
  <si>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</si>
  <si>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</si>
  <si>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</si>
  <si>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</si>
  <si>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</si>
  <si>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</si>
  <si>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</si>
  <si>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</si>
  <si>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</si>
  <si>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</si>
  <si>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</si>
  <si>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</si>
  <si>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</si>
  <si>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</si>
  <si>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</si>
  <si>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</si>
  <si>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</si>
  <si>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</si>
  <si>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</si>
  <si>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</si>
  <si>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</si>
  <si>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-2.6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</si>
  <si>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</si>
  <si>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</si>
  <si>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</si>
  <si>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</si>
  <si>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</si>
  <si>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</si>
  <si>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</si>
  <si>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</si>
  <si>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</si>
  <si>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</si>
  <si>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</si>
  <si>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</si>
  <si>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</si>
  <si>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</si>
  <si>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</si>
  <si>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</si>
  <si>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</si>
  <si>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</si>
  <si>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</si>
  <si>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</si>
  <si>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</si>
  <si>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</si>
  <si>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</si>
  <si>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</si>
  <si>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</si>
  <si>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</si>
  <si>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</si>
  <si>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</si>
  <si>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</si>
  <si>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</si>
  <si>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</si>
  <si>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</si>
  <si>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</si>
  <si>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</si>
  <si>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</si>
  <si>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</si>
  <si>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</si>
  <si>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</si>
  <si>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</si>
  <si>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</si>
  <si>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</si>
  <si>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</si>
  <si>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</si>
  <si>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</si>
  <si>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</si>
  <si>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</si>
  <si>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</si>
  <si>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</si>
  <si>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</si>
  <si>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</si>
  <si>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</si>
  <si>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</si>
  <si>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</si>
  <si>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</si>
  <si>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</si>
  <si>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</si>
  <si>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</si>
  <si>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</si>
  <si>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岩手県岩泉町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</si>
  <si>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</si>
  <si>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</si>
  <si>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</si>
  <si>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</si>
  <si>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</si>
  <si>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</si>
  <si>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</si>
  <si>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</si>
  <si>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</si>
  <si>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</si>
  <si>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</si>
  <si>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</si>
  <si>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</si>
  <si>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</si>
  <si>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</si>
  <si>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</si>
  <si>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</si>
  <si>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</si>
  <si>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</si>
  <si>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</si>
  <si>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</si>
  <si>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</si>
  <si>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</si>
  <si>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</si>
  <si>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</si>
  <si>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</si>
  <si>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</si>
  <si>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</si>
  <si>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</si>
  <si>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</si>
  <si>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</si>
  <si>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</si>
  <si>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</si>
  <si>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</si>
  <si>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</si>
  <si>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</si>
  <si>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</si>
  <si>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</si>
  <si>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</si>
  <si>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</si>
  <si>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</si>
  <si>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</si>
  <si>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</si>
  <si>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</si>
  <si>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</si>
  <si>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</si>
  <si>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</si>
  <si>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</si>
  <si>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</si>
  <si>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</si>
  <si>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</si>
  <si>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</si>
  <si>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</si>
  <si>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</si>
  <si>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</si>
  <si>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</si>
  <si>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</si>
  <si>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</si>
  <si>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</si>
  <si>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</si>
  <si>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</si>
  <si>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</si>
  <si>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</si>
  <si>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</si>
  <si>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</si>
  <si>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</si>
  <si>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</si>
  <si>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</si>
  <si>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</si>
  <si>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</si>
  <si>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</si>
  <si>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</si>
  <si>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</si>
  <si>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</si>
  <si>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</si>
  <si>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</si>
  <si>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</si>
  <si>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</si>
  <si>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</si>
  <si>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</si>
  <si>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</si>
  <si>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</si>
  <si>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</si>
  <si>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</si>
  <si>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</si>
  <si>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</si>
  <si>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</si>
  <si>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</si>
  <si>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</si>
  <si>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</si>
  <si>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</si>
  <si>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</si>
  <si>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</si>
  <si>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</si>
  <si>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</si>
  <si>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</si>
  <si>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</si>
  <si>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</si>
  <si>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</si>
  <si>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</si>
  <si>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</si>
  <si>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</si>
  <si>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</si>
  <si>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</si>
  <si>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</si>
  <si>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</si>
  <si>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</si>
  <si>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</si>
  <si>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</si>
  <si>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</si>
  <si>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</si>
  <si>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</si>
  <si>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</si>
  <si>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</si>
  <si>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</si>
  <si>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</si>
  <si>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</si>
  <si>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</si>
  <si>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</si>
  <si>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</si>
  <si>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</si>
  <si>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</si>
  <si>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</si>
  <si>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</si>
  <si>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</si>
  <si>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</si>
  <si>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</si>
  <si>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</si>
  <si>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</si>
  <si>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</si>
  <si>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</si>
  <si>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</si>
  <si>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</si>
  <si>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</si>
  <si>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</si>
  <si>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</si>
  <si>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</si>
  <si>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</si>
  <si>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</si>
  <si>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</si>
  <si>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</si>
  <si>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</si>
  <si>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</si>
  <si>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</si>
  <si>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</si>
  <si>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</si>
  <si>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</si>
  <si>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</si>
  <si>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</si>
  <si>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</si>
  <si>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岩手県岩泉町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</si>
  <si>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</si>
  <si>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</si>
  <si>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</si>
  <si>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</si>
  <si>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</si>
  <si>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</si>
  <si>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</si>
  <si>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</si>
  <si>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</si>
  <si>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</si>
  <si>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</si>
  <si>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</si>
  <si>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</si>
  <si>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</si>
  <si>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</si>
  <si>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</si>
  <si>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</si>
  <si>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</si>
  <si>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</si>
  <si>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</si>
  <si>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</si>
  <si>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</si>
  <si>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</si>
  <si>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</si>
  <si>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</si>
  <si>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</si>
  <si>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</si>
  <si>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</si>
  <si>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</si>
  <si>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</si>
  <si>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</si>
  <si>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</si>
  <si>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</si>
  <si>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</si>
  <si>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国民健康保険特別会計（診療施設勘定）</t>
    <phoneticPr fontId="5"/>
  </si>
  <si>
    <t>介護保険特別会計（事業勘定）</t>
    <phoneticPr fontId="5"/>
  </si>
  <si>
    <t>介護保険特別会計（サービス事業勘定）</t>
    <phoneticPr fontId="5"/>
  </si>
  <si>
    <t>後期高齢者医療特別会計</t>
    <phoneticPr fontId="5"/>
  </si>
  <si>
    <t>水道事業会計</t>
    <phoneticPr fontId="5"/>
  </si>
  <si>
    <t>法適用企業</t>
    <phoneticPr fontId="5"/>
  </si>
  <si>
    <t>下水道事業会計</t>
    <phoneticPr fontId="5"/>
  </si>
  <si>
    <t>観光事業特別会計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</si>
  <si>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</si>
  <si>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</si>
  <si>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</si>
  <si>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</si>
  <si>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</si>
  <si>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</si>
  <si>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</si>
  <si>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</si>
  <si>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</si>
  <si>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</si>
  <si>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</si>
  <si>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</si>
  <si>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</si>
  <si>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</si>
  <si>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</si>
  <si>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</si>
  <si>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</si>
  <si>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</si>
  <si>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</si>
  <si>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</si>
  <si>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</si>
  <si>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</si>
  <si>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</si>
  <si>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</si>
  <si>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</si>
  <si>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</si>
  <si>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</si>
  <si>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</si>
  <si>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</si>
  <si>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</si>
  <si>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</si>
  <si>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</si>
  <si>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</si>
  <si>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</si>
  <si>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</si>
  <si>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</si>
  <si>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</si>
  <si>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</si>
  <si>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</si>
  <si>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</si>
  <si>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</si>
  <si>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</si>
  <si>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</si>
  <si>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</si>
  <si>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</si>
  <si>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</si>
  <si>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</si>
  <si>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</si>
  <si>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</si>
  <si>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</si>
  <si>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</si>
  <si>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</si>
  <si>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</si>
  <si>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</si>
  <si>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</si>
  <si>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</si>
  <si>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</si>
  <si>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</si>
  <si>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</si>
  <si>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</si>
  <si>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</si>
  <si>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</si>
  <si>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</si>
  <si>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</si>
  <si>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</si>
  <si>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</si>
  <si>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</si>
  <si>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</si>
  <si>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</si>
  <si>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</si>
  <si>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</si>
  <si>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</si>
  <si>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</si>
  <si>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</si>
  <si>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</si>
  <si>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</si>
  <si>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</si>
  <si>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</si>
  <si>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</si>
  <si>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</si>
  <si>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</si>
  <si>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</si>
  <si>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</si>
  <si>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</si>
  <si>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</si>
  <si>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</si>
  <si>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</si>
  <si>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</si>
  <si>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</si>
  <si>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</si>
  <si>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</si>
  <si>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</si>
  <si>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</si>
  <si>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</si>
  <si>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</si>
  <si>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</si>
  <si>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</si>
  <si>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</si>
  <si>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</si>
  <si>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</si>
  <si>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</si>
  <si>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</si>
  <si>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</si>
  <si>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</si>
  <si>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</si>
  <si>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</si>
  <si>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</si>
  <si>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</si>
  <si>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</si>
  <si>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</si>
  <si>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</si>
  <si>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</si>
  <si>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</si>
  <si>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</si>
  <si>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</si>
  <si>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</si>
  <si>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</si>
  <si>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</si>
  <si>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</si>
  <si>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</si>
  <si>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</si>
  <si>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</si>
  <si>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</si>
  <si>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</si>
  <si>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</si>
  <si>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</si>
  <si>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</si>
  <si>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</si>
  <si>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</si>
  <si>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</si>
  <si>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</si>
  <si>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</si>
  <si>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</si>
  <si>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</si>
  <si>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</si>
  <si>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</si>
  <si>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0.72</t>
  </si>
  <si>
    <t>▲ 5.15</t>
  </si>
  <si>
    <t>一般会計</t>
  </si>
  <si>
    <t>水道事業会計</t>
  </si>
  <si>
    <t>下水道事業会計</t>
  </si>
  <si>
    <t>介護保険特別会計（事業勘定）</t>
  </si>
  <si>
    <t>国民健康保険特別会計（事業勘定）</t>
  </si>
  <si>
    <t>観光事業特別会計</t>
  </si>
  <si>
    <t>国民健康保険特別会計（診療施設勘定）</t>
  </si>
  <si>
    <t>後期高齢者医療特別会計</t>
  </si>
  <si>
    <t>その他会計（赤字）</t>
  </si>
  <si>
    <t>その他会計（黒字）</t>
  </si>
  <si>
    <t>R02</t>
    <phoneticPr fontId="5"/>
  </si>
  <si>
    <t>R03</t>
    <phoneticPr fontId="5"/>
  </si>
  <si>
    <t>R04</t>
    <phoneticPr fontId="5"/>
  </si>
  <si>
    <t>R05</t>
    <phoneticPr fontId="5"/>
  </si>
  <si>
    <t>R06</t>
    <phoneticPr fontId="5"/>
  </si>
  <si>
    <t>岩手県市町村総合事務組合（一般会計）</t>
    <rPh sb="0" eb="3">
      <t>イワテケン</t>
    </rPh>
    <rPh sb="3" eb="6">
      <t>シチョウソン</t>
    </rPh>
    <rPh sb="6" eb="12">
      <t>ソウゴウジムクミアイ</t>
    </rPh>
    <rPh sb="13" eb="17">
      <t>イッパンカイケイ</t>
    </rPh>
    <phoneticPr fontId="2"/>
  </si>
  <si>
    <t>岩手県市町村総合事務組合（特別会計）</t>
    <rPh sb="0" eb="3">
      <t>イワテケン</t>
    </rPh>
    <rPh sb="3" eb="6">
      <t>シチョウソン</t>
    </rPh>
    <rPh sb="6" eb="12">
      <t>ソウゴウジムクミアイ</t>
    </rPh>
    <rPh sb="13" eb="15">
      <t>トクベツ</t>
    </rPh>
    <rPh sb="15" eb="17">
      <t>カイケイ</t>
    </rPh>
    <phoneticPr fontId="2"/>
  </si>
  <si>
    <t>宮古地区広域行政組合</t>
    <rPh sb="0" eb="4">
      <t>ミヤコチク</t>
    </rPh>
    <rPh sb="4" eb="10">
      <t>コウイキギョウセイクミアイ</t>
    </rPh>
    <phoneticPr fontId="2"/>
  </si>
  <si>
    <t>岩手県後期高齢者医療広域連合（一般会計）</t>
    <rPh sb="0" eb="3">
      <t>イワテケン</t>
    </rPh>
    <rPh sb="3" eb="8">
      <t>コウキコウレイシャ</t>
    </rPh>
    <rPh sb="8" eb="10">
      <t>イリョウ</t>
    </rPh>
    <rPh sb="10" eb="12">
      <t>コウイキ</t>
    </rPh>
    <rPh sb="12" eb="14">
      <t>レンゴウ</t>
    </rPh>
    <rPh sb="15" eb="19">
      <t>イッパンカイケイ</t>
    </rPh>
    <phoneticPr fontId="2"/>
  </si>
  <si>
    <t>岩手県後期高齢者医療広域連合（特別会計）</t>
    <rPh sb="0" eb="3">
      <t>イワテケン</t>
    </rPh>
    <rPh sb="3" eb="8">
      <t>コウキコウレイシャ</t>
    </rPh>
    <rPh sb="8" eb="10">
      <t>イリョウ</t>
    </rPh>
    <rPh sb="10" eb="12">
      <t>コウイキ</t>
    </rPh>
    <rPh sb="12" eb="14">
      <t>レンゴウ</t>
    </rPh>
    <rPh sb="15" eb="17">
      <t>トクベツ</t>
    </rPh>
    <rPh sb="17" eb="19">
      <t>カイケイ</t>
    </rPh>
    <phoneticPr fontId="2"/>
  </si>
  <si>
    <t>一般社団法人岩泉農業振興公社</t>
    <rPh sb="0" eb="6">
      <t>イッパンシャダンホウジン</t>
    </rPh>
    <rPh sb="6" eb="8">
      <t>イワイズミ</t>
    </rPh>
    <rPh sb="8" eb="14">
      <t>ノウギョウシンコウコウシャ</t>
    </rPh>
    <phoneticPr fontId="2"/>
  </si>
  <si>
    <t>岩泉ホールディングス株式会社</t>
    <rPh sb="0" eb="2">
      <t>イワイズミ</t>
    </rPh>
    <rPh sb="10" eb="14">
      <t>カブシキガイシャ</t>
    </rPh>
    <phoneticPr fontId="2"/>
  </si>
  <si>
    <t>公共施設等整備基金</t>
    <rPh sb="0" eb="4">
      <t>コウキョウシセツ</t>
    </rPh>
    <rPh sb="4" eb="5">
      <t>トウ</t>
    </rPh>
    <rPh sb="5" eb="9">
      <t>セイビキキン</t>
    </rPh>
    <phoneticPr fontId="5"/>
  </si>
  <si>
    <t>高齢者福祉基金</t>
    <rPh sb="0" eb="3">
      <t>コウレイシャ</t>
    </rPh>
    <rPh sb="3" eb="7">
      <t>フクシキキン</t>
    </rPh>
    <phoneticPr fontId="2"/>
  </si>
  <si>
    <t>森林環境譲与税基金</t>
    <rPh sb="0" eb="7">
      <t>シンリンカンキョウジョウヨゼイ</t>
    </rPh>
    <rPh sb="7" eb="9">
      <t>キキン</t>
    </rPh>
    <phoneticPr fontId="2"/>
  </si>
  <si>
    <t>ふるさとづくり基金</t>
    <rPh sb="7" eb="9">
      <t>キキン</t>
    </rPh>
    <phoneticPr fontId="2"/>
  </si>
  <si>
    <t>-</t>
    <phoneticPr fontId="2"/>
  </si>
  <si>
    <t>日本短角種肥育素牛導入資金貸付基金</t>
    <rPh sb="0" eb="2">
      <t>ニホン</t>
    </rPh>
    <rPh sb="2" eb="4">
      <t>タンカク</t>
    </rPh>
    <rPh sb="4" eb="5">
      <t>タネ</t>
    </rPh>
    <rPh sb="5" eb="7">
      <t>ヒイク</t>
    </rPh>
    <rPh sb="7" eb="9">
      <t>モトウシ</t>
    </rPh>
    <rPh sb="9" eb="11">
      <t>ドウニュウ</t>
    </rPh>
    <rPh sb="11" eb="13">
      <t>シキン</t>
    </rPh>
    <rPh sb="13" eb="15">
      <t>カシツケ</t>
    </rPh>
    <rPh sb="15" eb="17">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</si>
  <si>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</si>
  <si>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</si>
  <si>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令和元年度決算から発生していない。有形固定資産減価償却率は、類似団体平均値から1.7ポイント高い状況となっている。平成28年台風第10号災害以降、災害復旧事業を優先したため、老朽化対策に充当できる財源や事業量が限定されたことから、増加傾向にある。今後は、個別施設計画等に基づき、施設の維持管理等の適正化を進める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</si>
  <si>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</si>
  <si>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</si>
  <si>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</si>
  <si>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</si>
  <si>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</si>
  <si>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</si>
  <si>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令和元年度決算から発生していない。実質公債費比率は、類似団体平均値よりも高い状況にあるが、昨年よりも0.7ポイント減少した。類似団体平均値よりも高い要因は、平成27年度までに実施した複数の公共施設整備に加え、平成28年台風第10号災害に係る災害復旧事業により、元利償還金が高い水準にあるためである。実質公債費比率は、今後も同程度又は緩やかな改善傾向で推移することが見込まれることから、これまで以上に公債費の適正化に取り組む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</si>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</sst>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52A7519-07ED-46BA-931B-DCBE44BD570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122054</c:v>
                </c:pt>
                <c:pt idx="2">
                  <c:v>111644</c:v>
                </c:pt>
                <c:pt idx="3">
                  <c:v>127917</c:v>
                </c:pt>
                <c:pt idx="4">
                  <c:v>135931</c:v>
                </c:pt>
              </c:numCache>
            </c:numRef>
          </c:val>
          <c:smooth val="0"/>
          <c:extLst>
            <c:ext xmlns:c16="http://schemas.microsoft.com/office/drawing/2014/chart" uri="{C3380CC4-5D6E-409C-BE32-E72D297353CC}">
              <c16:uniqueId val="{00000000-38BC-4DB8-BF88-7C8DF34DBD7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182801</c:v>
                </c:pt>
                <c:pt idx="1">
                  <c:v>195137</c:v>
                </c:pt>
                <c:pt idx="2">
                  <c:v>146727</c:v>
                </c:pt>
                <c:pt idx="3">
                  <c:v>163291</c:v>
                </c:pt>
                <c:pt idx="4">
                  <c:v>243939</c:v>
                </c:pt>
              </c:numCache>
            </c:numRef>
          </c:val>
          <c:smooth val="0"/>
          <c:extLst>
            <c:ext xmlns:c16="http://schemas.microsoft.com/office/drawing/2014/chart" uri="{C3380CC4-5D6E-409C-BE32-E72D297353CC}">
              <c16:uniqueId val="{00000001-38BC-4DB8-BF88-7C8DF34DBD7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11.19</c:v>
                </c:pt>
                <c:pt idx="1">
                  <c:v>9.8800000000000008</c:v>
                </c:pt>
                <c:pt idx="2">
                  <c:v>10.36</c:v>
                </c:pt>
                <c:pt idx="3">
                  <c:v>13.25</c:v>
                </c:pt>
                <c:pt idx="4">
                  <c:v>8.6300000000000008</c:v>
                </c:pt>
              </c:numCache>
            </c:numRef>
          </c:val>
          <c:extLst>
            <c:ext xmlns:c16="http://schemas.microsoft.com/office/drawing/2014/chart" uri="{C3380CC4-5D6E-409C-BE32-E72D297353CC}">
              <c16:uniqueId val="{00000000-39ED-440A-8F16-F22E33CDD31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36.65</c:v>
                </c:pt>
                <c:pt idx="1">
                  <c:v>35.39</c:v>
                </c:pt>
                <c:pt idx="2">
                  <c:v>40.85</c:v>
                </c:pt>
                <c:pt idx="3">
                  <c:v>38.35</c:v>
                </c:pt>
                <c:pt idx="4">
                  <c:v>37.11</c:v>
                </c:pt>
              </c:numCache>
            </c:numRef>
          </c:val>
          <c:extLst>
            <c:ext xmlns:c16="http://schemas.microsoft.com/office/drawing/2014/chart" uri="{C3380CC4-5D6E-409C-BE32-E72D297353CC}">
              <c16:uniqueId val="{00000001-39ED-440A-8F16-F22E33CDD31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c:v>
                </c:pt>
                <c:pt idx="1">
                  <c:v>0.3</c:v>
                </c:pt>
                <c:pt idx="2">
                  <c:v>5.36</c:v>
                </c:pt>
                <c:pt idx="3">
                  <c:v>-0.72</c:v>
                </c:pt>
                <c:pt idx="4">
                  <c:v>-5.15</c:v>
                </c:pt>
              </c:numCache>
            </c:numRef>
          </c:val>
          <c:smooth val="0"/>
          <c:extLst>
            <c:ext xmlns:c16="http://schemas.microsoft.com/office/drawing/2014/chart" uri="{C3380CC4-5D6E-409C-BE32-E72D297353CC}">
              <c16:uniqueId val="{00000002-39ED-440A-8F16-F22E33CDD31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0.18</c:v>
                </c:pt>
                <c:pt idx="2">
                  <c:v>#N/A</c:v>
                </c:pt>
                <c:pt idx="3">
                  <c:v>0.13</c:v>
                </c:pt>
                <c:pt idx="4">
                  <c:v>#N/A</c:v>
                </c:pt>
                <c:pt idx="5">
                  <c:v>0.1</c:v>
                </c:pt>
                <c:pt idx="6">
                  <c:v>#N/A</c:v>
                </c:pt>
                <c:pt idx="7">
                  <c:v>2.5</c:v>
                </c:pt>
                <c:pt idx="8">
                  <c:v>#N/A</c:v>
                </c:pt>
                <c:pt idx="9">
                  <c:v>0.01</c:v>
                </c:pt>
              </c:numCache>
            </c:numRef>
          </c:val>
          <c:extLst>
            <c:ext xmlns:c16="http://schemas.microsoft.com/office/drawing/2014/chart" uri="{C3380CC4-5D6E-409C-BE32-E72D297353CC}">
              <c16:uniqueId val="{00000000-EB82-4FDC-98F6-F168F253376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B82-4FDC-98F6-F168F253376B}"/>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0.05</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2-EB82-4FDC-98F6-F168F253376B}"/>
            </c:ext>
          </c:extLst>
        </c:ser>
        <c:ser>
          <c:idx val="3"/>
          <c:order val="3"/>
          <c:tx>
            <c:strRef>
              <c:f>データシート!$A$30</c:f>
              <c:strCache>
                <c:ptCount val="1"/>
                <c:pt idx="0">
                  <c:v>国民健康保険特別会計（診療施設勘定）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0.09</c:v>
                </c:pt>
                <c:pt idx="2">
                  <c:v>#N/A</c:v>
                </c:pt>
                <c:pt idx="3">
                  <c:v>0.08</c:v>
                </c:pt>
                <c:pt idx="4">
                  <c:v>#N/A</c:v>
                </c:pt>
                <c:pt idx="5">
                  <c:v>0</c:v>
                </c:pt>
                <c:pt idx="6">
                  <c:v>#N/A</c:v>
                </c:pt>
                <c:pt idx="7">
                  <c:v>0.06</c:v>
                </c:pt>
                <c:pt idx="8">
                  <c:v>#N/A</c:v>
                </c:pt>
                <c:pt idx="9">
                  <c:v>0.05</c:v>
                </c:pt>
              </c:numCache>
            </c:numRef>
          </c:val>
          <c:extLst>
            <c:ext xmlns:c16="http://schemas.microsoft.com/office/drawing/2014/chart" uri="{C3380CC4-5D6E-409C-BE32-E72D297353CC}">
              <c16:uniqueId val="{00000003-EB82-4FDC-98F6-F168F253376B}"/>
            </c:ext>
          </c:extLst>
        </c:ser>
        <c:ser>
          <c:idx val="4"/>
          <c:order val="4"/>
          <c:tx>
            <c:strRef>
              <c:f>データシート!$A$31</c:f>
              <c:strCache>
                <c:ptCount val="1"/>
                <c:pt idx="0">
                  <c:v>観光事業特別会計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c:v>
                </c:pt>
                <c:pt idx="2">
                  <c:v>#N/A</c:v>
                </c:pt>
                <c:pt idx="3">
                  <c:v>0.17</c:v>
                </c:pt>
                <c:pt idx="4">
                  <c:v>#N/A</c:v>
                </c:pt>
                <c:pt idx="5">
                  <c:v>0.12</c:v>
                </c:pt>
                <c:pt idx="6">
                  <c:v>#N/A</c:v>
                </c:pt>
                <c:pt idx="7">
                  <c:v>0.17</c:v>
                </c:pt>
                <c:pt idx="8">
                  <c:v>#N/A</c:v>
                </c:pt>
                <c:pt idx="9">
                  <c:v>0.13</c:v>
                </c:pt>
              </c:numCache>
            </c:numRef>
          </c:val>
          <c:extLst>
            <c:ext xmlns:c16="http://schemas.microsoft.com/office/drawing/2014/chart" uri="{C3380CC4-5D6E-409C-BE32-E72D297353CC}">
              <c16:uniqueId val="{00000004-EB82-4FDC-98F6-F168F253376B}"/>
            </c:ext>
          </c:extLst>
        </c:ser>
        <c:ser>
          <c:idx val="5"/>
          <c:order val="5"/>
          <c:tx>
            <c:strRef>
              <c:f>データシート!$A$32</c:f>
              <c:strCache>
                <c:ptCount val="1"/>
                <c:pt idx="0">
                  <c:v>国民健康保険特別会計（事業勘定）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0.37</c:v>
                </c:pt>
                <c:pt idx="2">
                  <c:v>#N/A</c:v>
                </c:pt>
                <c:pt idx="3">
                  <c:v>0.6</c:v>
                </c:pt>
                <c:pt idx="4">
                  <c:v>#N/A</c:v>
                </c:pt>
                <c:pt idx="5">
                  <c:v>0.46</c:v>
                </c:pt>
                <c:pt idx="6">
                  <c:v>#N/A</c:v>
                </c:pt>
                <c:pt idx="7">
                  <c:v>0.52</c:v>
                </c:pt>
                <c:pt idx="8">
                  <c:v>#N/A</c:v>
                </c:pt>
                <c:pt idx="9">
                  <c:v>0.38</c:v>
                </c:pt>
              </c:numCache>
            </c:numRef>
          </c:val>
          <c:extLst>
            <c:ext xmlns:c16="http://schemas.microsoft.com/office/drawing/2014/chart" uri="{C3380CC4-5D6E-409C-BE32-E72D297353CC}">
              <c16:uniqueId val="{00000005-EB82-4FDC-98F6-F168F253376B}"/>
            </c:ext>
          </c:extLst>
        </c:ser>
        <c:ser>
          <c:idx val="6"/>
          <c:order val="6"/>
          <c:tx>
            <c:strRef>
              <c:f>データシート!$A$33</c:f>
              <c:strCache>
                <c:ptCount val="1"/>
                <c:pt idx="0">
                  <c:v>介護保険特別会計（事業勘定）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0.89</c:v>
                </c:pt>
                <c:pt idx="2">
                  <c:v>#N/A</c:v>
                </c:pt>
                <c:pt idx="3">
                  <c:v>1</c:v>
                </c:pt>
                <c:pt idx="4">
                  <c:v>#N/A</c:v>
                </c:pt>
                <c:pt idx="5">
                  <c:v>1.18</c:v>
                </c:pt>
                <c:pt idx="6">
                  <c:v>#N/A</c:v>
                </c:pt>
                <c:pt idx="7">
                  <c:v>1.81</c:v>
                </c:pt>
                <c:pt idx="8">
                  <c:v>#N/A</c:v>
                </c:pt>
                <c:pt idx="9">
                  <c:v>1.35</c:v>
                </c:pt>
              </c:numCache>
            </c:numRef>
          </c:val>
          <c:extLst>
            <c:ext xmlns:c16="http://schemas.microsoft.com/office/drawing/2014/chart" uri="{C3380CC4-5D6E-409C-BE32-E72D297353CC}">
              <c16:uniqueId val="{00000006-EB82-4FDC-98F6-F168F253376B}"/>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2.4</c:v>
                </c:pt>
              </c:numCache>
            </c:numRef>
          </c:val>
          <c:extLst>
            <c:ext xmlns:c16="http://schemas.microsoft.com/office/drawing/2014/chart" uri="{C3380CC4-5D6E-409C-BE32-E72D297353CC}">
              <c16:uniqueId val="{00000007-EB82-4FDC-98F6-F168F253376B}"/>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4.7</c:v>
                </c:pt>
                <c:pt idx="2">
                  <c:v>#N/A</c:v>
                </c:pt>
                <c:pt idx="3">
                  <c:v>4.21</c:v>
                </c:pt>
                <c:pt idx="4">
                  <c:v>#N/A</c:v>
                </c:pt>
                <c:pt idx="5">
                  <c:v>4.09</c:v>
                </c:pt>
                <c:pt idx="6">
                  <c:v>#N/A</c:v>
                </c:pt>
                <c:pt idx="7">
                  <c:v>4.7699999999999996</c:v>
                </c:pt>
                <c:pt idx="8">
                  <c:v>#N/A</c:v>
                </c:pt>
                <c:pt idx="9">
                  <c:v>4.68</c:v>
                </c:pt>
              </c:numCache>
            </c:numRef>
          </c:val>
          <c:extLst>
            <c:ext xmlns:c16="http://schemas.microsoft.com/office/drawing/2014/chart" uri="{C3380CC4-5D6E-409C-BE32-E72D297353CC}">
              <c16:uniqueId val="{00000008-EB82-4FDC-98F6-F168F253376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11.19</c:v>
                </c:pt>
                <c:pt idx="2">
                  <c:v>#N/A</c:v>
                </c:pt>
                <c:pt idx="3">
                  <c:v>9.8699999999999992</c:v>
                </c:pt>
                <c:pt idx="4">
                  <c:v>#N/A</c:v>
                </c:pt>
                <c:pt idx="5">
                  <c:v>10.35</c:v>
                </c:pt>
                <c:pt idx="6">
                  <c:v>#N/A</c:v>
                </c:pt>
                <c:pt idx="7">
                  <c:v>13.24</c:v>
                </c:pt>
                <c:pt idx="8">
                  <c:v>#N/A</c:v>
                </c:pt>
                <c:pt idx="9">
                  <c:v>8.6199999999999992</c:v>
                </c:pt>
              </c:numCache>
            </c:numRef>
          </c:val>
          <c:extLst>
            <c:ext xmlns:c16="http://schemas.microsoft.com/office/drawing/2014/chart" uri="{C3380CC4-5D6E-409C-BE32-E72D297353CC}">
              <c16:uniqueId val="{00000009-EB82-4FDC-98F6-F168F253376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1455</c:v>
                </c:pt>
                <c:pt idx="5">
                  <c:v>1488</c:v>
                </c:pt>
                <c:pt idx="8">
                  <c:v>1568</c:v>
                </c:pt>
                <c:pt idx="11">
                  <c:v>1562</c:v>
                </c:pt>
                <c:pt idx="14">
                  <c:v>1449</c:v>
                </c:pt>
              </c:numCache>
            </c:numRef>
          </c:val>
          <c:extLst>
            <c:ext xmlns:c16="http://schemas.microsoft.com/office/drawing/2014/chart" uri="{C3380CC4-5D6E-409C-BE32-E72D297353CC}">
              <c16:uniqueId val="{00000000-A0A3-446F-8BBF-DEFD9B3D4AB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0A3-446F-8BBF-DEFD9B3D4AB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37</c:v>
                </c:pt>
                <c:pt idx="3">
                  <c:v>40</c:v>
                </c:pt>
                <c:pt idx="6">
                  <c:v>41</c:v>
                </c:pt>
                <c:pt idx="9">
                  <c:v>35</c:v>
                </c:pt>
                <c:pt idx="12">
                  <c:v>30</c:v>
                </c:pt>
              </c:numCache>
            </c:numRef>
          </c:val>
          <c:extLst>
            <c:ext xmlns:c16="http://schemas.microsoft.com/office/drawing/2014/chart" uri="{C3380CC4-5D6E-409C-BE32-E72D297353CC}">
              <c16:uniqueId val="{00000002-A0A3-446F-8BBF-DEFD9B3D4AB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c:v>
                </c:pt>
                <c:pt idx="3">
                  <c:v>3</c:v>
                </c:pt>
                <c:pt idx="6">
                  <c:v>3</c:v>
                </c:pt>
                <c:pt idx="9">
                  <c:v>2</c:v>
                </c:pt>
                <c:pt idx="12">
                  <c:v>1</c:v>
                </c:pt>
              </c:numCache>
            </c:numRef>
          </c:val>
          <c:extLst>
            <c:ext xmlns:c16="http://schemas.microsoft.com/office/drawing/2014/chart" uri="{C3380CC4-5D6E-409C-BE32-E72D297353CC}">
              <c16:uniqueId val="{00000003-A0A3-446F-8BBF-DEFD9B3D4AB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233</c:v>
                </c:pt>
                <c:pt idx="3">
                  <c:v>234</c:v>
                </c:pt>
                <c:pt idx="6">
                  <c:v>232</c:v>
                </c:pt>
                <c:pt idx="9">
                  <c:v>248</c:v>
                </c:pt>
                <c:pt idx="12">
                  <c:v>172</c:v>
                </c:pt>
              </c:numCache>
            </c:numRef>
          </c:val>
          <c:extLst>
            <c:ext xmlns:c16="http://schemas.microsoft.com/office/drawing/2014/chart" uri="{C3380CC4-5D6E-409C-BE32-E72D297353CC}">
              <c16:uniqueId val="{00000004-A0A3-446F-8BBF-DEFD9B3D4AB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0A3-446F-8BBF-DEFD9B3D4AB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0A3-446F-8BBF-DEFD9B3D4AB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1859</c:v>
                </c:pt>
                <c:pt idx="3">
                  <c:v>1843</c:v>
                </c:pt>
                <c:pt idx="6">
                  <c:v>1893</c:v>
                </c:pt>
                <c:pt idx="9">
                  <c:v>1913</c:v>
                </c:pt>
                <c:pt idx="12">
                  <c:v>1762</c:v>
                </c:pt>
              </c:numCache>
            </c:numRef>
          </c:val>
          <c:extLst>
            <c:ext xmlns:c16="http://schemas.microsoft.com/office/drawing/2014/chart" uri="{C3380CC4-5D6E-409C-BE32-E72D297353CC}">
              <c16:uniqueId val="{00000007-A0A3-446F-8BBF-DEFD9B3D4AB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677</c:v>
                </c:pt>
                <c:pt idx="2">
                  <c:v>#N/A</c:v>
                </c:pt>
                <c:pt idx="3">
                  <c:v>#N/A</c:v>
                </c:pt>
                <c:pt idx="4">
                  <c:v>632</c:v>
                </c:pt>
                <c:pt idx="5">
                  <c:v>#N/A</c:v>
                </c:pt>
                <c:pt idx="6">
                  <c:v>#N/A</c:v>
                </c:pt>
                <c:pt idx="7">
                  <c:v>601</c:v>
                </c:pt>
                <c:pt idx="8">
                  <c:v>#N/A</c:v>
                </c:pt>
                <c:pt idx="9">
                  <c:v>#N/A</c:v>
                </c:pt>
                <c:pt idx="10">
                  <c:v>636</c:v>
                </c:pt>
                <c:pt idx="11">
                  <c:v>#N/A</c:v>
                </c:pt>
                <c:pt idx="12">
                  <c:v>#N/A</c:v>
                </c:pt>
                <c:pt idx="13">
                  <c:v>516</c:v>
                </c:pt>
                <c:pt idx="14">
                  <c:v>#N/A</c:v>
                </c:pt>
              </c:numCache>
            </c:numRef>
          </c:val>
          <c:smooth val="0"/>
          <c:extLst>
            <c:ext xmlns:c16="http://schemas.microsoft.com/office/drawing/2014/chart" uri="{C3380CC4-5D6E-409C-BE32-E72D297353CC}">
              <c16:uniqueId val="{00000008-A0A3-446F-8BBF-DEFD9B3D4AB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12347</c:v>
                </c:pt>
                <c:pt idx="5">
                  <c:v>11670</c:v>
                </c:pt>
                <c:pt idx="8">
                  <c:v>10666</c:v>
                </c:pt>
                <c:pt idx="11">
                  <c:v>10244</c:v>
                </c:pt>
                <c:pt idx="14">
                  <c:v>9501</c:v>
                </c:pt>
              </c:numCache>
            </c:numRef>
          </c:val>
          <c:extLst>
            <c:ext xmlns:c16="http://schemas.microsoft.com/office/drawing/2014/chart" uri="{C3380CC4-5D6E-409C-BE32-E72D297353CC}">
              <c16:uniqueId val="{00000000-E5C6-47C3-8CC3-BECE8398223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42</c:v>
                </c:pt>
                <c:pt idx="5">
                  <c:v>69</c:v>
                </c:pt>
                <c:pt idx="8">
                  <c:v>60</c:v>
                </c:pt>
                <c:pt idx="11">
                  <c:v>50</c:v>
                </c:pt>
                <c:pt idx="14">
                  <c:v>40</c:v>
                </c:pt>
              </c:numCache>
            </c:numRef>
          </c:val>
          <c:extLst>
            <c:ext xmlns:c16="http://schemas.microsoft.com/office/drawing/2014/chart" uri="{C3380CC4-5D6E-409C-BE32-E72D297353CC}">
              <c16:uniqueId val="{00000001-E5C6-47C3-8CC3-BECE8398223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6274</c:v>
                </c:pt>
                <c:pt idx="5">
                  <c:v>6956</c:v>
                </c:pt>
                <c:pt idx="8">
                  <c:v>7351</c:v>
                </c:pt>
                <c:pt idx="11">
                  <c:v>7122</c:v>
                </c:pt>
                <c:pt idx="14">
                  <c:v>7753</c:v>
                </c:pt>
              </c:numCache>
            </c:numRef>
          </c:val>
          <c:extLst>
            <c:ext xmlns:c16="http://schemas.microsoft.com/office/drawing/2014/chart" uri="{C3380CC4-5D6E-409C-BE32-E72D297353CC}">
              <c16:uniqueId val="{00000002-E5C6-47C3-8CC3-BECE8398223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5C6-47C3-8CC3-BECE8398223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5C6-47C3-8CC3-BECE8398223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5C6-47C3-8CC3-BECE8398223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983</c:v>
                </c:pt>
                <c:pt idx="3">
                  <c:v>951</c:v>
                </c:pt>
                <c:pt idx="6">
                  <c:v>996</c:v>
                </c:pt>
                <c:pt idx="9">
                  <c:v>974</c:v>
                </c:pt>
                <c:pt idx="12">
                  <c:v>1004</c:v>
                </c:pt>
              </c:numCache>
            </c:numRef>
          </c:val>
          <c:extLst>
            <c:ext xmlns:c16="http://schemas.microsoft.com/office/drawing/2014/chart" uri="{C3380CC4-5D6E-409C-BE32-E72D297353CC}">
              <c16:uniqueId val="{00000006-E5C6-47C3-8CC3-BECE8398223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c:v>
                </c:pt>
                <c:pt idx="3">
                  <c:v>7</c:v>
                </c:pt>
                <c:pt idx="6">
                  <c:v>4</c:v>
                </c:pt>
                <c:pt idx="9">
                  <c:v>2</c:v>
                </c:pt>
                <c:pt idx="12">
                  <c:v>1</c:v>
                </c:pt>
              </c:numCache>
            </c:numRef>
          </c:val>
          <c:extLst>
            <c:ext xmlns:c16="http://schemas.microsoft.com/office/drawing/2014/chart" uri="{C3380CC4-5D6E-409C-BE32-E72D297353CC}">
              <c16:uniqueId val="{00000007-E5C6-47C3-8CC3-BECE8398223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1395</c:v>
                </c:pt>
                <c:pt idx="3">
                  <c:v>1265</c:v>
                </c:pt>
                <c:pt idx="6">
                  <c:v>1182</c:v>
                </c:pt>
                <c:pt idx="9">
                  <c:v>1065</c:v>
                </c:pt>
                <c:pt idx="12">
                  <c:v>1129</c:v>
                </c:pt>
              </c:numCache>
            </c:numRef>
          </c:val>
          <c:extLst>
            <c:ext xmlns:c16="http://schemas.microsoft.com/office/drawing/2014/chart" uri="{C3380CC4-5D6E-409C-BE32-E72D297353CC}">
              <c16:uniqueId val="{00000008-E5C6-47C3-8CC3-BECE8398223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236</c:v>
                </c:pt>
                <c:pt idx="3">
                  <c:v>147</c:v>
                </c:pt>
                <c:pt idx="6">
                  <c:v>125</c:v>
                </c:pt>
                <c:pt idx="9">
                  <c:v>104</c:v>
                </c:pt>
                <c:pt idx="12">
                  <c:v>82</c:v>
                </c:pt>
              </c:numCache>
            </c:numRef>
          </c:val>
          <c:extLst>
            <c:ext xmlns:c16="http://schemas.microsoft.com/office/drawing/2014/chart" uri="{C3380CC4-5D6E-409C-BE32-E72D297353CC}">
              <c16:uniqueId val="{00000009-E5C6-47C3-8CC3-BECE8398223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14551</c:v>
                </c:pt>
                <c:pt idx="3">
                  <c:v>13780</c:v>
                </c:pt>
                <c:pt idx="6">
                  <c:v>12742</c:v>
                </c:pt>
                <c:pt idx="9">
                  <c:v>11756</c:v>
                </c:pt>
                <c:pt idx="12">
                  <c:v>11282</c:v>
                </c:pt>
              </c:numCache>
            </c:numRef>
          </c:val>
          <c:extLst>
            <c:ext xmlns:c16="http://schemas.microsoft.com/office/drawing/2014/chart" uri="{C3380CC4-5D6E-409C-BE32-E72D297353CC}">
              <c16:uniqueId val="{0000000A-E5C6-47C3-8CC3-BECE8398223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5C6-47C3-8CC3-BECE8398223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2564</c:v>
                </c:pt>
                <c:pt idx="1">
                  <c:v>2356</c:v>
                </c:pt>
                <c:pt idx="2">
                  <c:v>2312</c:v>
                </c:pt>
              </c:numCache>
            </c:numRef>
          </c:val>
          <c:extLst>
            <c:ext xmlns:c16="http://schemas.microsoft.com/office/drawing/2014/chart" uri="{C3380CC4-5D6E-409C-BE32-E72D297353CC}">
              <c16:uniqueId val="{00000000-8A41-4413-A6C3-D58B52FBCFE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2742</c:v>
                </c:pt>
                <c:pt idx="1">
                  <c:v>2374</c:v>
                </c:pt>
                <c:pt idx="2">
                  <c:v>2374</c:v>
                </c:pt>
              </c:numCache>
            </c:numRef>
          </c:val>
          <c:extLst>
            <c:ext xmlns:c16="http://schemas.microsoft.com/office/drawing/2014/chart" uri="{C3380CC4-5D6E-409C-BE32-E72D297353CC}">
              <c16:uniqueId val="{00000001-8A41-4413-A6C3-D58B52FBCFE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1618</c:v>
                </c:pt>
                <c:pt idx="1">
                  <c:v>1929</c:v>
                </c:pt>
                <c:pt idx="2">
                  <c:v>2603</c:v>
                </c:pt>
              </c:numCache>
            </c:numRef>
          </c:val>
          <c:extLst>
            <c:ext xmlns:c16="http://schemas.microsoft.com/office/drawing/2014/chart" uri="{C3380CC4-5D6E-409C-BE32-E72D297353CC}">
              <c16:uniqueId val="{00000002-8A41-4413-A6C3-D58B52FBCFE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{C8C3DE22-C6A9-4A17-8D1D-72F8E4B84980}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A89-41C0-AD79-D48426E86DF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{25CA70B8-B943-4534-B6BB-23BF8FA8D607}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A89-41C0-AD79-D48426E86DF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{7F8D793A-21B5-45C6-9220-2FA91E86335F}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A89-41C0-AD79-D48426E86DF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{9C788C77-9472-4957-84E6-A4C9CBE1E0D4}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A89-41C0-AD79-D48426E86DF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{39A45485-C654-4574-951B-88DC035103DA}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A89-41C0-AD79-D48426E86DF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{94162E46-47FD-4F23-A362-DE2352F0CC9B}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A89-41C0-AD79-D48426E86DF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{F709B370-A861-4DCC-9BA4-4F660260928A}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A89-41C0-AD79-D48426E86DF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{B909BE59-EE94-4E48-BD9B-41B1EE136560}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A89-41C0-AD79-D48426E86DF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{96270379-BD0E-4F5A-8CDD-883F0D2355DF}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A89-41C0-AD79-D48426E86DF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63.5</c:v>
                </c:pt>
                <c:pt idx="8">
                  <c:v>64.900000000000006</c:v>
                </c:pt>
                <c:pt idx="16">
                  <c:v>66.599999999999994</c:v>
                </c:pt>
                <c:pt idx="24">
                  <c:v>68</c:v>
                </c:pt>
                <c:pt idx="32">
                  <c:v>69.900000000000006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A89-41C0-AD79-D48426E86DF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{6A58DDAC-3627-45FA-9323-F3BC80903760}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A89-41C0-AD79-D48426E86DF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{483C15EE-9DB8-46F8-B22D-835A229BA667}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A89-41C0-AD79-D48426E86DF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{B23C77DA-1176-44D6-BD5B-F6B483B988A9}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A89-41C0-AD79-D48426E86DF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{076ACB4D-4A2C-4B07-9252-29AE4012A4BB}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A89-41C0-AD79-D48426E86DF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{5201DDC5-52AA-4F1E-AFB8-5AE4E6E85141}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A89-41C0-AD79-D48426E86DF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{CA8DF84F-1566-4A96-AE58-AA3A1CD0B46C}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A89-41C0-AD79-D48426E86DFD}"/>
                </c:ext>
              </c:extLst>
            </c:dLbl>
            <c:dLbl>
              <c:idx val="16"/>
              <c:layout>
                <c:manualLayout>
                  <c:x val="-3.839060820446839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{07C6A3CD-FF5E-4713-BCB6-7A3DDD7038D6}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A89-41C0-AD79-D48426E86DFD}"/>
                </c:ext>
              </c:extLst>
            </c:dLbl>
            <c:dLbl>
              <c:idx val="24"/>
              <c:layout>
                <c:manualLayout>
                  <c:x val="-2.564089309599992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{6335E290-4C42-4A41-958A-10DCCFC8A754}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A89-41C0-AD79-D48426E86DF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{6BD45BF9-25E3-41F9-ABB4-FF69B2B05770}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A89-41C0-AD79-D48426E86DF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A89-41C0-AD79-D48426E86DFD}"/>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{A110ADD3-5F97-44FB-8D2D-85452008F0F6}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740-48E1-A9B2-176851DEC9E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{3F6FC0CF-BCF0-4BCE-9FA0-08AC37E4DE55}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740-48E1-A9B2-176851DEC9E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{BF125A0B-7E1C-4DF7-9489-471D2E999CDC}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740-48E1-A9B2-176851DEC9E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{79563DC2-BDCA-494D-A076-613659201BB8}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740-48E1-A9B2-176851DEC9E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{11BAE89A-3913-4D1B-BAB9-9E9E2EA510AB}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740-48E1-A9B2-176851DEC9E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{348B9CA0-EABB-471C-8EEB-0A3EF3E27B63}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740-48E1-A9B2-176851DEC9E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{B7753F9F-578F-4E47-8FC5-E15324918F50}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740-48E1-A9B2-176851DEC9E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{7D984ED9-42A6-4450-B473-402AD9BE99EC}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740-48E1-A9B2-176851DEC9E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{262BD290-A0B9-498C-9FE5-CD77F828F079}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740-48E1-A9B2-176851DEC9E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13.8</c:v>
                </c:pt>
                <c:pt idx="8">
                  <c:v>14</c:v>
                </c:pt>
                <c:pt idx="16">
                  <c:v>13.5</c:v>
                </c:pt>
                <c:pt idx="24">
                  <c:v>13.1</c:v>
                </c:pt>
                <c:pt idx="32">
                  <c:v>12.4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740-48E1-A9B2-176851DEC9E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{D064C176-93F3-4DCC-A4FC-8475FA9474E2}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740-48E1-A9B2-176851DEC9E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{CC152941-6BDE-460A-8DAF-95B00AB63CB5}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740-48E1-A9B2-176851DEC9E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{86162426-154F-4B30-A83C-8B99E2AF030E}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740-48E1-A9B2-176851DEC9E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{54D91763-84CA-4F56-9A9D-5AFA407FBB0D}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740-48E1-A9B2-176851DEC9E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{B7F5AA79-5B4A-4BD6-8961-2F4C45E519B2}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740-48E1-A9B2-176851DEC9E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{0FFE97DC-A0E8-4514-BE76-32A6253A6745}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740-48E1-A9B2-176851DEC9E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{8D68702A-4062-4E4C-ADCB-EDE0DCBDB8C9}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740-48E1-A9B2-176851DEC9E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{F9F81C64-714C-4DB9-B738-6B2FDF8D0189}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740-48E1-A9B2-176851DEC9E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{0FA8DFB1-B4C4-4DFD-91D2-3F17097A500B}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740-48E1-A9B2-176851DEC9E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740-48E1-A9B2-176851DEC9E0}"/>
            </c:ext>
          </c:extLst>
        </c:ser>
        <c:dLbls>
          <c:showLegendKey val="0"/>
          <c:showVal val="1"/>
          <c:showCatName val="0"/>
          <c:showSerName val="0"/>
          <c:showPercent val="0"/>
          <c:showBubbleSize val="0"/>
        </c:dLbls>
        <c:axId val="84219776"/>
        <c:axId val="84234240"/>
      </c:scatterChart>
      <c:valAx>
        <c:axId val="84219776"/>
        <c:scaling>
          <c:orientation val="maxMin"/>
          <c:max val="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岩手県岩泉町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7,843
7,770
992.36
12,353,253
11,736,270
537,552
6,229,075
11,281,974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人口の減少や全国平均を上回る高齢化率（令和６年末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47.29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％）に加え、町内に中心となる産業がないこと等により、財政基盤が弱く、類似団体平均を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ポイント下回っている。経常経費の削減、まちづくり計画に沿った施策の重点的な実施に努め、活力のあるまちづくりを展開しつつ、行政の効率化に努めることにより、財政の健全化を図る。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119138</xdr:rowOff>
    </xdr:from>
    <xdr:to>
      <xdr:col>23</xdr:col>
      <xdr:colOff>133350</xdr:colOff>
      <xdr:row>44</xdr:row>
      <xdr:rowOff>119138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6293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119138</xdr:rowOff>
    </xdr:from>
    <xdr:to>
      <xdr:col>19</xdr:col>
      <xdr:colOff>133350</xdr:colOff>
      <xdr:row>44</xdr:row>
      <xdr:rowOff>119138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629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119138</xdr:rowOff>
    </xdr:from>
    <xdr:to>
      <xdr:col>15</xdr:col>
      <xdr:colOff>82550</xdr:colOff>
      <xdr:row>44</xdr:row>
      <xdr:rowOff>119138</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629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119138</xdr:rowOff>
    </xdr:from>
    <xdr:to>
      <xdr:col>11</xdr:col>
      <xdr:colOff>31750</xdr:colOff>
      <xdr:row>44</xdr:row>
      <xdr:rowOff>119138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629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68338</xdr:rowOff>
    </xdr:from>
    <xdr:to>
      <xdr:col>23</xdr:col>
      <xdr:colOff>184150</xdr:colOff>
      <xdr:row>44</xdr:row>
      <xdr:rowOff>169938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61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135665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508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68338</xdr:rowOff>
    </xdr:from>
    <xdr:to>
      <xdr:col>19</xdr:col>
      <xdr:colOff>184150</xdr:colOff>
      <xdr:row>44</xdr:row>
      <xdr:rowOff>169938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61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154715</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985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68338</xdr:rowOff>
    </xdr:from>
    <xdr:to>
      <xdr:col>15</xdr:col>
      <xdr:colOff>133350</xdr:colOff>
      <xdr:row>44</xdr:row>
      <xdr:rowOff>169938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61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154715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98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68338</xdr:rowOff>
    </xdr:from>
    <xdr:to>
      <xdr:col>11</xdr:col>
      <xdr:colOff>82550</xdr:colOff>
      <xdr:row>44</xdr:row>
      <xdr:rowOff>169938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61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154715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98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68338</xdr:rowOff>
    </xdr:from>
    <xdr:to>
      <xdr:col>7</xdr:col>
      <xdr:colOff>31750</xdr:colOff>
      <xdr:row>44</xdr:row>
      <xdr:rowOff>169938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61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154715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98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経常収支比率は、前年度より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ポイント減少した。主因としては、公債費、繰出金が減少し、一方、地方交付税や各種交付金の増加が挙げられる。中でも公債費は、過疎対策事業債の一部が償還完了したことにより前年度比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類似団体平均を上回る状況が続いているため、事業精査により経常経費の削減を図ると同時に財源の確保に努め、財政の弾力性を確保する必要がある。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139488</xdr:rowOff>
    </xdr:from>
    <xdr:to>
      <xdr:col>23</xdr:col>
      <xdr:colOff>133350</xdr:colOff>
      <xdr:row>62</xdr:row>
      <xdr:rowOff>98743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597938"/>
          <a:ext cx="838200" cy="130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155575</xdr:rowOff>
    </xdr:from>
    <xdr:to>
      <xdr:col>19</xdr:col>
      <xdr:colOff>133350</xdr:colOff>
      <xdr:row>62</xdr:row>
      <xdr:rowOff>98743</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614025"/>
          <a:ext cx="889000" cy="11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111337</xdr:rowOff>
    </xdr:from>
    <xdr:to>
      <xdr:col>15</xdr:col>
      <xdr:colOff>82550</xdr:colOff>
      <xdr:row>61</xdr:row>
      <xdr:rowOff>155575</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569787"/>
          <a:ext cx="8890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111337</xdr:rowOff>
    </xdr:from>
    <xdr:to>
      <xdr:col>11</xdr:col>
      <xdr:colOff>31750</xdr:colOff>
      <xdr:row>62</xdr:row>
      <xdr:rowOff>82656</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569787"/>
          <a:ext cx="889000" cy="14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28363</xdr:rowOff>
    </xdr:from>
    <xdr:to>
      <xdr:col>7</xdr:col>
      <xdr:colOff>31750</xdr:colOff>
      <xdr:row>61</xdr:row>
      <xdr:rowOff>129963</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140140</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88688</xdr:rowOff>
    </xdr:from>
    <xdr:to>
      <xdr:col>23</xdr:col>
      <xdr:colOff>184150</xdr:colOff>
      <xdr:row>62</xdr:row>
      <xdr:rowOff>18838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54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60765</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519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47943</xdr:rowOff>
    </xdr:from>
    <xdr:to>
      <xdr:col>19</xdr:col>
      <xdr:colOff>184150</xdr:colOff>
      <xdr:row>62</xdr:row>
      <xdr:rowOff>149543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67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134320</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764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104775</xdr:rowOff>
    </xdr:from>
    <xdr:to>
      <xdr:col>15</xdr:col>
      <xdr:colOff>133350</xdr:colOff>
      <xdr:row>62</xdr:row>
      <xdr:rowOff>34925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56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19702</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64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60537</xdr:rowOff>
    </xdr:from>
    <xdr:to>
      <xdr:col>11</xdr:col>
      <xdr:colOff>82550</xdr:colOff>
      <xdr:row>61</xdr:row>
      <xdr:rowOff>162137</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51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146914</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31856</xdr:rowOff>
    </xdr:from>
    <xdr:to>
      <xdr:col>7</xdr:col>
      <xdr:colOff>31750</xdr:colOff>
      <xdr:row>62</xdr:row>
      <xdr:rowOff>133456</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66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118233</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74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[408,504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人口１人当たり人件費・物件費など決算額は、類似団体平均と比較し、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76,473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円高い状況にある。当町は、広大な面積に集落が点在しており、他団体よりも多くの行政コストを要する状況にあるためである。引き続き、行政コストの削減に努める。</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45098</xdr:rowOff>
    </xdr:from>
    <xdr:to>
      <xdr:col>23</xdr:col>
      <xdr:colOff>133350</xdr:colOff>
      <xdr:row>82</xdr:row>
      <xdr:rowOff>70340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03998"/>
          <a:ext cx="838200" cy="25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146007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62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26684</xdr:rowOff>
    </xdr:from>
    <xdr:to>
      <xdr:col>19</xdr:col>
      <xdr:colOff>133350</xdr:colOff>
      <xdr:row>82</xdr:row>
      <xdr:rowOff>45098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85584"/>
          <a:ext cx="889000" cy="18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46558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6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19780</xdr:rowOff>
    </xdr:from>
    <xdr:to>
      <xdr:col>15</xdr:col>
      <xdr:colOff>82550</xdr:colOff>
      <xdr:row>82</xdr:row>
      <xdr:rowOff>26684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78680"/>
          <a:ext cx="889000" cy="6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39240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5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17201</xdr:rowOff>
    </xdr:from>
    <xdr:to>
      <xdr:col>11</xdr:col>
      <xdr:colOff>31750</xdr:colOff>
      <xdr:row>82</xdr:row>
      <xdr:rowOff>19780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76101"/>
          <a:ext cx="889000" cy="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120886</xdr:rowOff>
    </xdr:from>
    <xdr:to>
      <xdr:col>7</xdr:col>
      <xdr:colOff>31750</xdr:colOff>
      <xdr:row>82</xdr:row>
      <xdr:rowOff>51036</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08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61213</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77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19540</xdr:rowOff>
    </xdr:from>
    <xdr:to>
      <xdr:col>23</xdr:col>
      <xdr:colOff>184150</xdr:colOff>
      <xdr:row>82</xdr:row>
      <xdr:rowOff>121140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7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163067</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5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165748</xdr:rowOff>
    </xdr:from>
    <xdr:to>
      <xdr:col>19</xdr:col>
      <xdr:colOff>184150</xdr:colOff>
      <xdr:row>82</xdr:row>
      <xdr:rowOff>95898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5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80675</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395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147334</xdr:rowOff>
    </xdr:from>
    <xdr:to>
      <xdr:col>15</xdr:col>
      <xdr:colOff>133350</xdr:colOff>
      <xdr:row>82</xdr:row>
      <xdr:rowOff>77484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3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62261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121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140430</xdr:rowOff>
    </xdr:from>
    <xdr:to>
      <xdr:col>11</xdr:col>
      <xdr:colOff>82550</xdr:colOff>
      <xdr:row>82</xdr:row>
      <xdr:rowOff>70580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2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55357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1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137851</xdr:rowOff>
    </xdr:from>
    <xdr:to>
      <xdr:col>7</xdr:col>
      <xdr:colOff>31750</xdr:colOff>
      <xdr:row>82</xdr:row>
      <xdr:rowOff>68001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2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52778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11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ラスパイレス指数は、前年度より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ポイント上回った。同水準を維持しつつ、地域における民間給与水準の適正な反映等により、給与の適正化に努める。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125589</xdr:rowOff>
    </xdr:from>
    <xdr:to>
      <xdr:col>81</xdr:col>
      <xdr:colOff>44450</xdr:colOff>
      <xdr:row>85</xdr:row>
      <xdr:rowOff>152400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698839"/>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112184</xdr:rowOff>
    </xdr:from>
    <xdr:to>
      <xdr:col>77</xdr:col>
      <xdr:colOff>44450</xdr:colOff>
      <xdr:row>85</xdr:row>
      <xdr:rowOff>125589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685434"/>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18345</xdr:rowOff>
    </xdr:from>
    <xdr:to>
      <xdr:col>72</xdr:col>
      <xdr:colOff>203200</xdr:colOff>
      <xdr:row>85</xdr:row>
      <xdr:rowOff>112184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591595"/>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18345</xdr:rowOff>
    </xdr:from>
    <xdr:to>
      <xdr:col>68</xdr:col>
      <xdr:colOff>152400</xdr:colOff>
      <xdr:row>85</xdr:row>
      <xdr:rowOff>58561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59159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73677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64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74789</xdr:rowOff>
    </xdr:from>
    <xdr:to>
      <xdr:col>77</xdr:col>
      <xdr:colOff>95250</xdr:colOff>
      <xdr:row>86</xdr:row>
      <xdr:rowOff>4939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4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161166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34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61384</xdr:rowOff>
    </xdr:from>
    <xdr:to>
      <xdr:col>73</xdr:col>
      <xdr:colOff>44450</xdr:colOff>
      <xdr:row>85</xdr:row>
      <xdr:rowOff>162984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147761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138995</xdr:rowOff>
    </xdr:from>
    <xdr:to>
      <xdr:col>68</xdr:col>
      <xdr:colOff>203200</xdr:colOff>
      <xdr:row>85</xdr:row>
      <xdr:rowOff>69145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54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79322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7761</xdr:rowOff>
    </xdr:from>
    <xdr:to>
      <xdr:col>64</xdr:col>
      <xdr:colOff>152400</xdr:colOff>
      <xdr:row>85</xdr:row>
      <xdr:rowOff>109361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8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94138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人当たりの職員数は、類似団体平均と比較し、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人多い状況にある。平成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年台風第</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号災害以降、災害復旧に従事する職員の採用を進めたことが影響している。広大な面積を有する当町において、職員数減による行政効率化は難しい側面があるものの、災害復旧事業も終盤となったことから、適正な定員管理について検討を進める必要があ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121666</xdr:rowOff>
    </xdr:from>
    <xdr:to>
      <xdr:col>81</xdr:col>
      <xdr:colOff>44450</xdr:colOff>
      <xdr:row>63</xdr:row>
      <xdr:rowOff>40704</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751566"/>
          <a:ext cx="83820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76422</xdr:rowOff>
    </xdr:from>
    <xdr:to>
      <xdr:col>77</xdr:col>
      <xdr:colOff>44450</xdr:colOff>
      <xdr:row>62</xdr:row>
      <xdr:rowOff>121666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706322"/>
          <a:ext cx="8890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76422</xdr:rowOff>
    </xdr:from>
    <xdr:to>
      <xdr:col>72</xdr:col>
      <xdr:colOff>203200</xdr:colOff>
      <xdr:row>62</xdr:row>
      <xdr:rowOff>81852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706322"/>
          <a:ext cx="889000" cy="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46863</xdr:rowOff>
    </xdr:from>
    <xdr:to>
      <xdr:col>68</xdr:col>
      <xdr:colOff>152400</xdr:colOff>
      <xdr:row>62</xdr:row>
      <xdr:rowOff>81852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676763"/>
          <a:ext cx="889000" cy="34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25146</xdr:rowOff>
    </xdr:from>
    <xdr:to>
      <xdr:col>64</xdr:col>
      <xdr:colOff>152400</xdr:colOff>
      <xdr:row>61</xdr:row>
      <xdr:rowOff>126746</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48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136923</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25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161354</xdr:rowOff>
    </xdr:from>
    <xdr:to>
      <xdr:col>81</xdr:col>
      <xdr:colOff>95250</xdr:colOff>
      <xdr:row>63</xdr:row>
      <xdr:rowOff>91504</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79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133431</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763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70866</xdr:rowOff>
    </xdr:from>
    <xdr:to>
      <xdr:col>77</xdr:col>
      <xdr:colOff>95250</xdr:colOff>
      <xdr:row>63</xdr:row>
      <xdr:rowOff>1016</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700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157243</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787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25622</xdr:rowOff>
    </xdr:from>
    <xdr:to>
      <xdr:col>73</xdr:col>
      <xdr:colOff>44450</xdr:colOff>
      <xdr:row>62</xdr:row>
      <xdr:rowOff>127222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65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111999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741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31052</xdr:rowOff>
    </xdr:from>
    <xdr:to>
      <xdr:col>68</xdr:col>
      <xdr:colOff>203200</xdr:colOff>
      <xdr:row>62</xdr:row>
      <xdr:rowOff>132652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66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117429</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747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167513</xdr:rowOff>
    </xdr:from>
    <xdr:to>
      <xdr:col>64</xdr:col>
      <xdr:colOff>152400</xdr:colOff>
      <xdr:row>62</xdr:row>
      <xdr:rowOff>97663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62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82440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712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年度に実施した龍泉洞の照明設置工事に伴う起債の償還が令和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年度に終了したことにより、実質公債費比率は前年度に比べて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ポイント減少した。しかし依然として類似団体平均よりも高い状況である。今後も同水準での推移が想定されていることから、将来を見据えた健全財政の運営に努める必要がある。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141224</xdr:rowOff>
    </xdr:from>
    <xdr:to>
      <xdr:col>81</xdr:col>
      <xdr:colOff>44450</xdr:colOff>
      <xdr:row>43</xdr:row>
      <xdr:rowOff>3556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342124"/>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3556</xdr:rowOff>
    </xdr:from>
    <xdr:to>
      <xdr:col>77</xdr:col>
      <xdr:colOff>44450</xdr:colOff>
      <xdr:row>43</xdr:row>
      <xdr:rowOff>22860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37590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22860</xdr:rowOff>
    </xdr:from>
    <xdr:to>
      <xdr:col>72</xdr:col>
      <xdr:colOff>203200</xdr:colOff>
      <xdr:row>43</xdr:row>
      <xdr:rowOff>46990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3952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37338</xdr:rowOff>
    </xdr:from>
    <xdr:to>
      <xdr:col>68</xdr:col>
      <xdr:colOff>152400</xdr:colOff>
      <xdr:row>43</xdr:row>
      <xdr:rowOff>46990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40968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92964</xdr:rowOff>
    </xdr:from>
    <xdr:to>
      <xdr:col>64</xdr:col>
      <xdr:colOff>152400</xdr:colOff>
      <xdr:row>42</xdr:row>
      <xdr:rowOff>23114</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12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33291</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9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90424</xdr:rowOff>
    </xdr:from>
    <xdr:to>
      <xdr:col>81</xdr:col>
      <xdr:colOff>95250</xdr:colOff>
      <xdr:row>43</xdr:row>
      <xdr:rowOff>20574</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29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62501</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263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124206</xdr:rowOff>
    </xdr:from>
    <xdr:to>
      <xdr:col>77</xdr:col>
      <xdr:colOff>95250</xdr:colOff>
      <xdr:row>43</xdr:row>
      <xdr:rowOff>54356</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32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39133</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411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143510</xdr:rowOff>
    </xdr:from>
    <xdr:to>
      <xdr:col>73</xdr:col>
      <xdr:colOff>44450</xdr:colOff>
      <xdr:row>43</xdr:row>
      <xdr:rowOff>73660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58437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167640</xdr:rowOff>
    </xdr:from>
    <xdr:to>
      <xdr:col>68</xdr:col>
      <xdr:colOff>203200</xdr:colOff>
      <xdr:row>43</xdr:row>
      <xdr:rowOff>97790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82567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157988</xdr:rowOff>
    </xdr:from>
    <xdr:to>
      <xdr:col>64</xdr:col>
      <xdr:colOff>152400</xdr:colOff>
      <xdr:row>43</xdr:row>
      <xdr:rowOff>88138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35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72915</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445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prstClr val="black"/>
              </a:solidFill>
              <a:effectLst/>
              <a:uLnTx/>
              <a:uFillTx/>
              <a:latin typeface="+mn-lt"/>
              <a:ea typeface="+mn-ea"/>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将来負担比率は生じていないが、平成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年台風第</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号災害に係る災害復旧事業債の発行により地方債償還額が高水準となっていることから、事業実施の適正化を図り、財政の健全化に努める。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岩手県岩泉町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7,843
7,770
992.36
12,353,253
11,736,270
537,552
6,229,075
11,281,974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人件費に係る経常収支比率は、制度改正による会計年度任用職員の勤勉手当増加により、対前年度で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ポイント上回った。各種制度改正には対応しつつも、適切な定員管理により、人件費の削減に努める必要がある。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83566</xdr:rowOff>
    </xdr:from>
    <xdr:to>
      <xdr:col>24</xdr:col>
      <xdr:colOff>25400</xdr:colOff>
      <xdr:row>37</xdr:row>
      <xdr:rowOff>124714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2721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1270</xdr:rowOff>
    </xdr:from>
    <xdr:to>
      <xdr:col>19</xdr:col>
      <xdr:colOff>187325</xdr:colOff>
      <xdr:row>37</xdr:row>
      <xdr:rowOff>83566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4492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1270</xdr:rowOff>
    </xdr:from>
    <xdr:to>
      <xdr:col>15</xdr:col>
      <xdr:colOff>98425</xdr:colOff>
      <xdr:row>37</xdr:row>
      <xdr:rowOff>24130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449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24130</xdr:rowOff>
    </xdr:from>
    <xdr:to>
      <xdr:col>11</xdr:col>
      <xdr:colOff>9525</xdr:colOff>
      <xdr:row>37</xdr:row>
      <xdr:rowOff>129286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67780"/>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762</xdr:rowOff>
    </xdr:from>
    <xdr:to>
      <xdr:col>6</xdr:col>
      <xdr:colOff>171450</xdr:colOff>
      <xdr:row>37</xdr:row>
      <xdr:rowOff>102362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112539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45991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32766</xdr:rowOff>
    </xdr:from>
    <xdr:to>
      <xdr:col>20</xdr:col>
      <xdr:colOff>38100</xdr:colOff>
      <xdr:row>37</xdr:row>
      <xdr:rowOff>134366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119143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62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121920</xdr:rowOff>
    </xdr:from>
    <xdr:to>
      <xdr:col>15</xdr:col>
      <xdr:colOff>149225</xdr:colOff>
      <xdr:row>37</xdr:row>
      <xdr:rowOff>52070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62247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144780</xdr:rowOff>
    </xdr:from>
    <xdr:to>
      <xdr:col>11</xdr:col>
      <xdr:colOff>60325</xdr:colOff>
      <xdr:row>37</xdr:row>
      <xdr:rowOff>74930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59707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78486</xdr:rowOff>
    </xdr:from>
    <xdr:to>
      <xdr:col>6</xdr:col>
      <xdr:colOff>171450</xdr:colOff>
      <xdr:row>38</xdr:row>
      <xdr:rowOff>8636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164863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物件費に係る経常収支比率は、前年度より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ポイント減少した。広大な面積を有し、町有施設を多く保有しているものの、類似団体平均は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ポイント下回る状況となっているが、引き続き、計画的なコストの削減を進め、同水準の維持に努める。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41275</xdr:rowOff>
    </xdr:from>
    <xdr:to>
      <xdr:col>82</xdr:col>
      <xdr:colOff>107950</xdr:colOff>
      <xdr:row>14</xdr:row>
      <xdr:rowOff>75565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44157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585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75565</xdr:rowOff>
    </xdr:from>
    <xdr:to>
      <xdr:col>78</xdr:col>
      <xdr:colOff>69850</xdr:colOff>
      <xdr:row>14</xdr:row>
      <xdr:rowOff>75565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4758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68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52705</xdr:rowOff>
    </xdr:from>
    <xdr:to>
      <xdr:col>73</xdr:col>
      <xdr:colOff>180975</xdr:colOff>
      <xdr:row>14</xdr:row>
      <xdr:rowOff>75565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5300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660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52705</xdr:rowOff>
    </xdr:from>
    <xdr:to>
      <xdr:col>69</xdr:col>
      <xdr:colOff>92075</xdr:colOff>
      <xdr:row>14</xdr:row>
      <xdr:rowOff>58420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4530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36847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121920</xdr:rowOff>
    </xdr:from>
    <xdr:to>
      <xdr:col>65</xdr:col>
      <xdr:colOff>53975</xdr:colOff>
      <xdr:row>15</xdr:row>
      <xdr:rowOff>52070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36847</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161925</xdr:rowOff>
    </xdr:from>
    <xdr:to>
      <xdr:col>82</xdr:col>
      <xdr:colOff>158750</xdr:colOff>
      <xdr:row>14</xdr:row>
      <xdr:rowOff>92075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39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7002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235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24765</xdr:rowOff>
    </xdr:from>
    <xdr:to>
      <xdr:col>78</xdr:col>
      <xdr:colOff>120650</xdr:colOff>
      <xdr:row>14</xdr:row>
      <xdr:rowOff>126365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42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136542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1939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24765</xdr:rowOff>
    </xdr:from>
    <xdr:to>
      <xdr:col>74</xdr:col>
      <xdr:colOff>31750</xdr:colOff>
      <xdr:row>14</xdr:row>
      <xdr:rowOff>126365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42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136542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19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1905</xdr:rowOff>
    </xdr:from>
    <xdr:to>
      <xdr:col>69</xdr:col>
      <xdr:colOff>142875</xdr:colOff>
      <xdr:row>14</xdr:row>
      <xdr:rowOff>103505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0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113682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171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xdr:rowOff>
    </xdr:from>
    <xdr:to>
      <xdr:col>65</xdr:col>
      <xdr:colOff>53975</xdr:colOff>
      <xdr:row>14</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119397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扶助費に係る経常収支比率は、前年度より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扶助費の主たるものとして児童手当があるが、人口減少により、今後の大幅な増加は見込まれないが、今後の制度改正や、国の施策による給付金事業の状況によっては、若干の変動があるものと推測してい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88900</xdr:rowOff>
    </xdr:from>
    <xdr:to>
      <xdr:col>24</xdr:col>
      <xdr:colOff>25400</xdr:colOff>
      <xdr:row>53</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1757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127000</xdr:rowOff>
    </xdr:from>
    <xdr:to>
      <xdr:col>19</xdr:col>
      <xdr:colOff>187325</xdr:colOff>
      <xdr:row>53</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213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165100</xdr:rowOff>
    </xdr:from>
    <xdr:to>
      <xdr:col>15</xdr:col>
      <xdr:colOff>98425</xdr:colOff>
      <xdr:row>53</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0805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165100</xdr:rowOff>
    </xdr:from>
    <xdr:to>
      <xdr:col>11</xdr:col>
      <xdr:colOff>9525</xdr:colOff>
      <xdr:row>53</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0805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38100</xdr:rowOff>
    </xdr:from>
    <xdr:to>
      <xdr:col>24</xdr:col>
      <xdr:colOff>76200</xdr:colOff>
      <xdr:row>53</xdr:row>
      <xdr:rowOff>139700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54627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76200</xdr:rowOff>
    </xdr:from>
    <xdr:to>
      <xdr:col>20</xdr:col>
      <xdr:colOff>38100</xdr:colOff>
      <xdr:row>54</xdr:row>
      <xdr:rowOff>6350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16527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8931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76200</xdr:rowOff>
    </xdr:from>
    <xdr:to>
      <xdr:col>15</xdr:col>
      <xdr:colOff>149225</xdr:colOff>
      <xdr:row>54</xdr:row>
      <xdr:rowOff>6350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16527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893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114300</xdr:rowOff>
    </xdr:from>
    <xdr:to>
      <xdr:col>11</xdr:col>
      <xdr:colOff>60325</xdr:colOff>
      <xdr:row>53</xdr:row>
      <xdr:rowOff>44450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02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54627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95250</xdr:rowOff>
    </xdr:from>
    <xdr:to>
      <xdr:col>6</xdr:col>
      <xdr:colOff>171450</xdr:colOff>
      <xdr:row>54</xdr:row>
      <xdr:rowOff>25400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その他に係る経常収支比率は、前年度比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ポイントの減少となり、類似団体平均を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これは公共下水道会計が企業会計となったことから、公共下水道会計への繰出金が減少したことが主な要因である。また、企業会計については、独立採算の観点から料金等の見直しを検討するなど、一般会計の負担軽減に努める。</a:t>
          </a:r>
          <a:endParaRPr kumimoji="1" lang="ja-JP" altLang="en-US" sz="7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147574</xdr:rowOff>
    </xdr:from>
    <xdr:to>
      <xdr:col>82</xdr:col>
      <xdr:colOff>107950</xdr:colOff>
      <xdr:row>57</xdr:row>
      <xdr:rowOff>78994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577324"/>
          <a:ext cx="8382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168148</xdr:rowOff>
    </xdr:from>
    <xdr:to>
      <xdr:col>78</xdr:col>
      <xdr:colOff>69850</xdr:colOff>
      <xdr:row>57</xdr:row>
      <xdr:rowOff>78994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76934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168148</xdr:rowOff>
    </xdr:from>
    <xdr:to>
      <xdr:col>73</xdr:col>
      <xdr:colOff>180975</xdr:colOff>
      <xdr:row>56</xdr:row>
      <xdr:rowOff>168148</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7693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168148</xdr:rowOff>
    </xdr:from>
    <xdr:to>
      <xdr:col>69</xdr:col>
      <xdr:colOff>92075</xdr:colOff>
      <xdr:row>57</xdr:row>
      <xdr:rowOff>115570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769348"/>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163068</xdr:rowOff>
    </xdr:from>
    <xdr:to>
      <xdr:col>65</xdr:col>
      <xdr:colOff>53975</xdr:colOff>
      <xdr:row>57</xdr:row>
      <xdr:rowOff>93218</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764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103395</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533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96774</xdr:rowOff>
    </xdr:from>
    <xdr:to>
      <xdr:col>82</xdr:col>
      <xdr:colOff>158750</xdr:colOff>
      <xdr:row>56</xdr:row>
      <xdr:rowOff>26924</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52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113301</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371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28194</xdr:rowOff>
    </xdr:from>
    <xdr:to>
      <xdr:col>78</xdr:col>
      <xdr:colOff>120650</xdr:colOff>
      <xdr:row>57</xdr:row>
      <xdr:rowOff>129794</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8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114571</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887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117348</xdr:rowOff>
    </xdr:from>
    <xdr:to>
      <xdr:col>74</xdr:col>
      <xdr:colOff>31750</xdr:colOff>
      <xdr:row>57</xdr:row>
      <xdr:rowOff>47498</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57675</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487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117348</xdr:rowOff>
    </xdr:from>
    <xdr:to>
      <xdr:col>69</xdr:col>
      <xdr:colOff>142875</xdr:colOff>
      <xdr:row>57</xdr:row>
      <xdr:rowOff>47498</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57675</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487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64770</xdr:rowOff>
    </xdr:from>
    <xdr:to>
      <xdr:col>65</xdr:col>
      <xdr:colOff>53975</xdr:colOff>
      <xdr:row>57</xdr:row>
      <xdr:rowOff>166370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151147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補助費に係る経常収支比率は、前年度より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ポイント下回った。次年度においても物価高騰対策事業の実施が見込まれるが、その他の補助事業においては、計画的に見直しを行い、経費の削減に努める。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10414</xdr:rowOff>
    </xdr:from>
    <xdr:to>
      <xdr:col>82</xdr:col>
      <xdr:colOff>107950</xdr:colOff>
      <xdr:row>37</xdr:row>
      <xdr:rowOff>24130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5671800" y="635406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113284</xdr:rowOff>
    </xdr:from>
    <xdr:to>
      <xdr:col>78</xdr:col>
      <xdr:colOff>69850</xdr:colOff>
      <xdr:row>37</xdr:row>
      <xdr:rowOff>24130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28548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85852</xdr:rowOff>
    </xdr:from>
    <xdr:to>
      <xdr:col>73</xdr:col>
      <xdr:colOff>180975</xdr:colOff>
      <xdr:row>36</xdr:row>
      <xdr:rowOff>113284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25805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85852</xdr:rowOff>
    </xdr:from>
    <xdr:to>
      <xdr:col>69</xdr:col>
      <xdr:colOff>92075</xdr:colOff>
      <xdr:row>36</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2580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96283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131064</xdr:rowOff>
    </xdr:from>
    <xdr:to>
      <xdr:col>82</xdr:col>
      <xdr:colOff>158750</xdr:colOff>
      <xdr:row>37</xdr:row>
      <xdr:rowOff>61214</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147591</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148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144780</xdr:rowOff>
    </xdr:from>
    <xdr:to>
      <xdr:col>78</xdr:col>
      <xdr:colOff>120650</xdr:colOff>
      <xdr:row>37</xdr:row>
      <xdr:rowOff>74930</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85107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62484</xdr:rowOff>
    </xdr:from>
    <xdr:to>
      <xdr:col>74</xdr:col>
      <xdr:colOff>31750</xdr:colOff>
      <xdr:row>36</xdr:row>
      <xdr:rowOff>164084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2811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35052</xdr:rowOff>
    </xdr:from>
    <xdr:to>
      <xdr:col>69</xdr:col>
      <xdr:colOff>142875</xdr:colOff>
      <xdr:row>36</xdr:row>
      <xdr:rowOff>136652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146829</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160545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公債費に係る経常収支比率は、前年度より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ポイント減少した。主因としては、過疎対策事業債の一部が償還完了したことが挙げられる。平成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年台風第</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号災害以降、公債費の割合は類似団体内においてかなり高い状況が続いている。計画的な借入と償還に努め、公債費の削減をする必要がある。</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20320</xdr:rowOff>
    </xdr:from>
    <xdr:to>
      <xdr:col>24</xdr:col>
      <xdr:colOff>25400</xdr:colOff>
      <xdr:row>79</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3564870"/>
          <a:ext cx="8382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31767</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100330</xdr:rowOff>
    </xdr:from>
    <xdr:to>
      <xdr:col>19</xdr:col>
      <xdr:colOff>187325</xdr:colOff>
      <xdr:row>79</xdr:row>
      <xdr:rowOff>146050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36448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62230</xdr:rowOff>
    </xdr:from>
    <xdr:to>
      <xdr:col>15</xdr:col>
      <xdr:colOff>98425</xdr:colOff>
      <xdr:row>79</xdr:row>
      <xdr:rowOff>100330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6067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62230</xdr:rowOff>
    </xdr:from>
    <xdr:to>
      <xdr:col>11</xdr:col>
      <xdr:colOff>9525</xdr:colOff>
      <xdr:row>79</xdr:row>
      <xdr:rowOff>149861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606780"/>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140970</xdr:rowOff>
    </xdr:from>
    <xdr:to>
      <xdr:col>24</xdr:col>
      <xdr:colOff>76200</xdr:colOff>
      <xdr:row>79</xdr:row>
      <xdr:rowOff>71120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51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113047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3486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95250</xdr:rowOff>
    </xdr:from>
    <xdr:to>
      <xdr:col>20</xdr:col>
      <xdr:colOff>38100</xdr:colOff>
      <xdr:row>80</xdr:row>
      <xdr:rowOff>25400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63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10177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72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49530</xdr:rowOff>
    </xdr:from>
    <xdr:to>
      <xdr:col>15</xdr:col>
      <xdr:colOff>149225</xdr:colOff>
      <xdr:row>79</xdr:row>
      <xdr:rowOff>151130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59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135907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68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11430</xdr:rowOff>
    </xdr:from>
    <xdr:to>
      <xdr:col>11</xdr:col>
      <xdr:colOff>60325</xdr:colOff>
      <xdr:row>79</xdr:row>
      <xdr:rowOff>113030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55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97807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64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99061</xdr:rowOff>
    </xdr:from>
    <xdr:to>
      <xdr:col>6</xdr:col>
      <xdr:colOff>171450</xdr:colOff>
      <xdr:row>80</xdr:row>
      <xdr:rowOff>29211</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6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13988</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72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公債費以外の経常収支比率は、対前年度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ポイント下回っている。多角的に経費の圧縮に努め、引き続き、財政の弾力性の確保に努める。</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127000</xdr:rowOff>
    </xdr:from>
    <xdr:to>
      <xdr:col>82</xdr:col>
      <xdr:colOff>107950</xdr:colOff>
      <xdr:row>74</xdr:row>
      <xdr:rowOff>28702</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5671800" y="1264285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107713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795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97282</xdr:rowOff>
    </xdr:from>
    <xdr:to>
      <xdr:col>78</xdr:col>
      <xdr:colOff>69850</xdr:colOff>
      <xdr:row>74</xdr:row>
      <xdr:rowOff>28702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613132"/>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27703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886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69850</xdr:rowOff>
    </xdr:from>
    <xdr:to>
      <xdr:col>73</xdr:col>
      <xdr:colOff>180975</xdr:colOff>
      <xdr:row>73</xdr:row>
      <xdr:rowOff>97282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58570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69850</xdr:rowOff>
    </xdr:from>
    <xdr:to>
      <xdr:col>69</xdr:col>
      <xdr:colOff>92075</xdr:colOff>
      <xdr:row>74</xdr:row>
      <xdr:rowOff>8128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585700"/>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103141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41910</xdr:rowOff>
    </xdr:from>
    <xdr:to>
      <xdr:col>65</xdr:col>
      <xdr:colOff>53975</xdr:colOff>
      <xdr:row>74</xdr:row>
      <xdr:rowOff>143510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2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128287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815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76200</xdr:rowOff>
    </xdr:from>
    <xdr:to>
      <xdr:col>82</xdr:col>
      <xdr:colOff>158750</xdr:colOff>
      <xdr:row>74</xdr:row>
      <xdr:rowOff>6350</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59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72</xdr:row>
      <xdr:rowOff>92727</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43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149352</xdr:rowOff>
    </xdr:from>
    <xdr:to>
      <xdr:col>78</xdr:col>
      <xdr:colOff>120650</xdr:colOff>
      <xdr:row>74</xdr:row>
      <xdr:rowOff>79502</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66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89679</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434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46482</xdr:rowOff>
    </xdr:from>
    <xdr:to>
      <xdr:col>74</xdr:col>
      <xdr:colOff>31750</xdr:colOff>
      <xdr:row>73</xdr:row>
      <xdr:rowOff>148082</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56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158259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331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19050</xdr:rowOff>
    </xdr:from>
    <xdr:to>
      <xdr:col>69</xdr:col>
      <xdr:colOff>142875</xdr:colOff>
      <xdr:row>73</xdr:row>
      <xdr:rowOff>120650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53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130827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30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128778</xdr:rowOff>
    </xdr:from>
    <xdr:to>
      <xdr:col>65</xdr:col>
      <xdr:colOff>53975</xdr:colOff>
      <xdr:row>74</xdr:row>
      <xdr:rowOff>58928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64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69105</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41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岩手県岩泉町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171120</xdr:rowOff>
    </xdr:from>
    <xdr:to>
      <xdr:col>29</xdr:col>
      <xdr:colOff>127000</xdr:colOff>
      <xdr:row>13</xdr:row>
      <xdr:rowOff>124417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276145"/>
          <a:ext cx="647700" cy="1247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126557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124417</xdr:rowOff>
    </xdr:from>
    <xdr:to>
      <xdr:col>26</xdr:col>
      <xdr:colOff>50800</xdr:colOff>
      <xdr:row>14</xdr:row>
      <xdr:rowOff>73721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400892"/>
          <a:ext cx="698500" cy="1207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73721</xdr:rowOff>
    </xdr:from>
    <xdr:to>
      <xdr:col>22</xdr:col>
      <xdr:colOff>114300</xdr:colOff>
      <xdr:row>15</xdr:row>
      <xdr:rowOff>3106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521646"/>
          <a:ext cx="698500" cy="1008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3106</xdr:rowOff>
    </xdr:from>
    <xdr:to>
      <xdr:col>18</xdr:col>
      <xdr:colOff>177800</xdr:colOff>
      <xdr:row>15</xdr:row>
      <xdr:rowOff>84336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622481"/>
          <a:ext cx="698500" cy="812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71765</xdr:rowOff>
    </xdr:from>
    <xdr:to>
      <xdr:col>15</xdr:col>
      <xdr:colOff>101600</xdr:colOff>
      <xdr:row>17</xdr:row>
      <xdr:rowOff>1915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8625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158142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120320</xdr:rowOff>
    </xdr:from>
    <xdr:to>
      <xdr:col>29</xdr:col>
      <xdr:colOff>177800</xdr:colOff>
      <xdr:row>13</xdr:row>
      <xdr:rowOff>50470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2253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136847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070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73617</xdr:rowOff>
    </xdr:from>
    <xdr:to>
      <xdr:col>26</xdr:col>
      <xdr:colOff>101600</xdr:colOff>
      <xdr:row>14</xdr:row>
      <xdr:rowOff>3767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3500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13944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118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22921</xdr:rowOff>
    </xdr:from>
    <xdr:to>
      <xdr:col>22</xdr:col>
      <xdr:colOff>165100</xdr:colOff>
      <xdr:row>14</xdr:row>
      <xdr:rowOff>124521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4708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134698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239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123756</xdr:rowOff>
    </xdr:from>
    <xdr:to>
      <xdr:col>19</xdr:col>
      <xdr:colOff>38100</xdr:colOff>
      <xdr:row>15</xdr:row>
      <xdr:rowOff>53906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5716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64083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34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33536</xdr:rowOff>
    </xdr:from>
    <xdr:to>
      <xdr:col>15</xdr:col>
      <xdr:colOff>101600</xdr:colOff>
      <xdr:row>15</xdr:row>
      <xdr:rowOff>135136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6529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145313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421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306329</xdr:rowOff>
    </xdr:from>
    <xdr:to>
      <xdr:col>29</xdr:col>
      <xdr:colOff>127000</xdr:colOff>
      <xdr:row>35</xdr:row>
      <xdr:rowOff>64920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573779"/>
          <a:ext cx="647700" cy="1014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196059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6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306329</xdr:rowOff>
    </xdr:from>
    <xdr:to>
      <xdr:col>26</xdr:col>
      <xdr:colOff>50800</xdr:colOff>
      <xdr:row>35</xdr:row>
      <xdr:rowOff>14529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573779"/>
          <a:ext cx="698500" cy="511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4645</xdr:rowOff>
    </xdr:from>
    <xdr:to>
      <xdr:col>22</xdr:col>
      <xdr:colOff>114300</xdr:colOff>
      <xdr:row>35</xdr:row>
      <xdr:rowOff>14529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614995"/>
          <a:ext cx="698500" cy="98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326606</xdr:rowOff>
    </xdr:from>
    <xdr:to>
      <xdr:col>18</xdr:col>
      <xdr:colOff>177800</xdr:colOff>
      <xdr:row>35</xdr:row>
      <xdr:rowOff>4645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594056"/>
          <a:ext cx="698500" cy="209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210891</xdr:rowOff>
    </xdr:from>
    <xdr:to>
      <xdr:col>15</xdr:col>
      <xdr:colOff>101600</xdr:colOff>
      <xdr:row>35</xdr:row>
      <xdr:rowOff>312491</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212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297268</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07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14120</xdr:rowOff>
    </xdr:from>
    <xdr:to>
      <xdr:col>29</xdr:col>
      <xdr:colOff>177800</xdr:colOff>
      <xdr:row>35</xdr:row>
      <xdr:rowOff>115720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244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202097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46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255529</xdr:rowOff>
    </xdr:from>
    <xdr:to>
      <xdr:col>26</xdr:col>
      <xdr:colOff>101600</xdr:colOff>
      <xdr:row>35</xdr:row>
      <xdr:rowOff>14229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5229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24406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2918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306629</xdr:rowOff>
    </xdr:from>
    <xdr:to>
      <xdr:col>22</xdr:col>
      <xdr:colOff>165100</xdr:colOff>
      <xdr:row>35</xdr:row>
      <xdr:rowOff>65329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740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75506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42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296745</xdr:rowOff>
    </xdr:from>
    <xdr:to>
      <xdr:col>19</xdr:col>
      <xdr:colOff>38100</xdr:colOff>
      <xdr:row>35</xdr:row>
      <xdr:rowOff>55445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564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65623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33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275806</xdr:rowOff>
    </xdr:from>
    <xdr:to>
      <xdr:col>15</xdr:col>
      <xdr:colOff>101600</xdr:colOff>
      <xdr:row>35</xdr:row>
      <xdr:rowOff>34506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5432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44683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31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岩手県岩泉町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7,843
7,770
992.36
12,353,253
11,736,270
537,552
6,229,075
11,281,974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4864</xdr:rowOff>
    </xdr:from>
    <xdr:to>
      <xdr:col>24</xdr:col>
      <xdr:colOff>63500</xdr:colOff>
      <xdr:row>34</xdr:row>
      <xdr:rowOff>131006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34164"/>
          <a:ext cx="838200" cy="126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131006</xdr:rowOff>
    </xdr:from>
    <xdr:to>
      <xdr:col>19</xdr:col>
      <xdr:colOff>177800</xdr:colOff>
      <xdr:row>35</xdr:row>
      <xdr:rowOff>28296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960306"/>
          <a:ext cx="889000" cy="6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44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28296</xdr:rowOff>
    </xdr:from>
    <xdr:to>
      <xdr:col>15</xdr:col>
      <xdr:colOff>50800</xdr:colOff>
      <xdr:row>35</xdr:row>
      <xdr:rowOff>67592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29046"/>
          <a:ext cx="889000" cy="3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67592</xdr:rowOff>
    </xdr:from>
    <xdr:to>
      <xdr:col>10</xdr:col>
      <xdr:colOff>114300</xdr:colOff>
      <xdr:row>35</xdr:row>
      <xdr:rowOff>111552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68342"/>
          <a:ext cx="889000" cy="43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80785</xdr:rowOff>
    </xdr:from>
    <xdr:to>
      <xdr:col>6</xdr:col>
      <xdr:colOff>38100</xdr:colOff>
      <xdr:row>37</xdr:row>
      <xdr:rowOff>10935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5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2062</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345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125514</xdr:rowOff>
    </xdr:from>
    <xdr:to>
      <xdr:col>24</xdr:col>
      <xdr:colOff>114300</xdr:colOff>
      <xdr:row>34</xdr:row>
      <xdr:rowOff>55664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78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148391</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634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80206</xdr:rowOff>
    </xdr:from>
    <xdr:to>
      <xdr:col>20</xdr:col>
      <xdr:colOff>38100</xdr:colOff>
      <xdr:row>35</xdr:row>
      <xdr:rowOff>10356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0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26883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684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148946</xdr:rowOff>
    </xdr:from>
    <xdr:to>
      <xdr:col>15</xdr:col>
      <xdr:colOff>101600</xdr:colOff>
      <xdr:row>35</xdr:row>
      <xdr:rowOff>79096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7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95623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753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16792</xdr:rowOff>
    </xdr:from>
    <xdr:to>
      <xdr:col>10</xdr:col>
      <xdr:colOff>165100</xdr:colOff>
      <xdr:row>35</xdr:row>
      <xdr:rowOff>118392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1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134919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792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60752</xdr:rowOff>
    </xdr:from>
    <xdr:to>
      <xdr:col>6</xdr:col>
      <xdr:colOff>38100</xdr:colOff>
      <xdr:row>35</xdr:row>
      <xdr:rowOff>162352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6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7429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836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95764</xdr:rowOff>
    </xdr:from>
    <xdr:to>
      <xdr:col>24</xdr:col>
      <xdr:colOff>63500</xdr:colOff>
      <xdr:row>58</xdr:row>
      <xdr:rowOff>106993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39864"/>
          <a:ext cx="838200" cy="1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106993</xdr:rowOff>
    </xdr:from>
    <xdr:to>
      <xdr:col>19</xdr:col>
      <xdr:colOff>177800</xdr:colOff>
      <xdr:row>58</xdr:row>
      <xdr:rowOff>114898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51093"/>
          <a:ext cx="889000" cy="7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112078</xdr:rowOff>
    </xdr:from>
    <xdr:to>
      <xdr:col>15</xdr:col>
      <xdr:colOff>50800</xdr:colOff>
      <xdr:row>58</xdr:row>
      <xdr:rowOff>114898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56178"/>
          <a:ext cx="889000" cy="2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110047</xdr:rowOff>
    </xdr:from>
    <xdr:to>
      <xdr:col>10</xdr:col>
      <xdr:colOff>114300</xdr:colOff>
      <xdr:row>58</xdr:row>
      <xdr:rowOff>112078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54147"/>
          <a:ext cx="889000" cy="2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158528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1010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48474</xdr:rowOff>
    </xdr:from>
    <xdr:to>
      <xdr:col>6</xdr:col>
      <xdr:colOff>38100</xdr:colOff>
      <xdr:row>58</xdr:row>
      <xdr:rowOff>150074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9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166601</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767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44964</xdr:rowOff>
    </xdr:from>
    <xdr:to>
      <xdr:col>24</xdr:col>
      <xdr:colOff>114300</xdr:colOff>
      <xdr:row>58</xdr:row>
      <xdr:rowOff>146564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8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56193</xdr:rowOff>
    </xdr:from>
    <xdr:to>
      <xdr:col>20</xdr:col>
      <xdr:colOff>38100</xdr:colOff>
      <xdr:row>58</xdr:row>
      <xdr:rowOff>157793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148920</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093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64098</xdr:rowOff>
    </xdr:from>
    <xdr:to>
      <xdr:col>15</xdr:col>
      <xdr:colOff>101600</xdr:colOff>
      <xdr:row>58</xdr:row>
      <xdr:rowOff>165698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8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156825</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100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61278</xdr:rowOff>
    </xdr:from>
    <xdr:to>
      <xdr:col>10</xdr:col>
      <xdr:colOff>165100</xdr:colOff>
      <xdr:row>58</xdr:row>
      <xdr:rowOff>162878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7955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80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59247</xdr:rowOff>
    </xdr:from>
    <xdr:to>
      <xdr:col>6</xdr:col>
      <xdr:colOff>38100</xdr:colOff>
      <xdr:row>58</xdr:row>
      <xdr:rowOff>160847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151974</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10096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134455</xdr:rowOff>
    </xdr:from>
    <xdr:to>
      <xdr:col>24</xdr:col>
      <xdr:colOff>63500</xdr:colOff>
      <xdr:row>76</xdr:row>
      <xdr:rowOff>136627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164655"/>
          <a:ext cx="8382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43133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44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136627</xdr:rowOff>
    </xdr:from>
    <xdr:to>
      <xdr:col>19</xdr:col>
      <xdr:colOff>177800</xdr:colOff>
      <xdr:row>77</xdr:row>
      <xdr:rowOff>4178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166827"/>
          <a:ext cx="889000" cy="39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48429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42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4178</xdr:rowOff>
    </xdr:from>
    <xdr:to>
      <xdr:col>15</xdr:col>
      <xdr:colOff>50800</xdr:colOff>
      <xdr:row>77</xdr:row>
      <xdr:rowOff>16638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205828"/>
          <a:ext cx="889000" cy="12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28591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0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153949</xdr:rowOff>
    </xdr:from>
    <xdr:to>
      <xdr:col>10</xdr:col>
      <xdr:colOff>114300</xdr:colOff>
      <xdr:row>77</xdr:row>
      <xdr:rowOff>16638</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184149"/>
          <a:ext cx="889000" cy="34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23004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39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106857</xdr:rowOff>
    </xdr:from>
    <xdr:to>
      <xdr:col>6</xdr:col>
      <xdr:colOff>38100</xdr:colOff>
      <xdr:row>78</xdr:row>
      <xdr:rowOff>37007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28134</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4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83655</xdr:rowOff>
    </xdr:from>
    <xdr:to>
      <xdr:col>24</xdr:col>
      <xdr:colOff>114300</xdr:colOff>
      <xdr:row>77</xdr:row>
      <xdr:rowOff>13805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11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106532</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965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85827</xdr:rowOff>
    </xdr:from>
    <xdr:to>
      <xdr:col>20</xdr:col>
      <xdr:colOff>38100</xdr:colOff>
      <xdr:row>77</xdr:row>
      <xdr:rowOff>15977</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11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32504</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89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124828</xdr:rowOff>
    </xdr:from>
    <xdr:to>
      <xdr:col>15</xdr:col>
      <xdr:colOff>101600</xdr:colOff>
      <xdr:row>77</xdr:row>
      <xdr:rowOff>54978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15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71505</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930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137288</xdr:rowOff>
    </xdr:from>
    <xdr:to>
      <xdr:col>10</xdr:col>
      <xdr:colOff>165100</xdr:colOff>
      <xdr:row>77</xdr:row>
      <xdr:rowOff>67438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16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83964</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94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103149</xdr:rowOff>
    </xdr:from>
    <xdr:to>
      <xdr:col>6</xdr:col>
      <xdr:colOff>38100</xdr:colOff>
      <xdr:row>77</xdr:row>
      <xdr:rowOff>33299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13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49827</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90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85652</xdr:rowOff>
    </xdr:from>
    <xdr:to>
      <xdr:col>24</xdr:col>
      <xdr:colOff>63500</xdr:colOff>
      <xdr:row>96</xdr:row>
      <xdr:rowOff>79502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373402"/>
          <a:ext cx="838200" cy="16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85652</xdr:rowOff>
    </xdr:from>
    <xdr:to>
      <xdr:col>19</xdr:col>
      <xdr:colOff>177800</xdr:colOff>
      <xdr:row>95</xdr:row>
      <xdr:rowOff>151054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373402"/>
          <a:ext cx="889000" cy="65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138552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59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138198</xdr:rowOff>
    </xdr:from>
    <xdr:to>
      <xdr:col>15</xdr:col>
      <xdr:colOff>50800</xdr:colOff>
      <xdr:row>95</xdr:row>
      <xdr:rowOff>151054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425948"/>
          <a:ext cx="889000" cy="12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26582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138198</xdr:rowOff>
    </xdr:from>
    <xdr:to>
      <xdr:col>10</xdr:col>
      <xdr:colOff>114300</xdr:colOff>
      <xdr:row>97</xdr:row>
      <xdr:rowOff>68813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425948"/>
          <a:ext cx="889000" cy="273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83123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54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56646</xdr:rowOff>
    </xdr:from>
    <xdr:to>
      <xdr:col>6</xdr:col>
      <xdr:colOff>38100</xdr:colOff>
      <xdr:row>96</xdr:row>
      <xdr:rowOff>158246</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15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3323</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29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28702</xdr:rowOff>
    </xdr:from>
    <xdr:to>
      <xdr:col>24</xdr:col>
      <xdr:colOff>114300</xdr:colOff>
      <xdr:row>96</xdr:row>
      <xdr:rowOff>130302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48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7129</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46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34852</xdr:rowOff>
    </xdr:from>
    <xdr:to>
      <xdr:col>20</xdr:col>
      <xdr:colOff>38100</xdr:colOff>
      <xdr:row>95</xdr:row>
      <xdr:rowOff>136452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32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152979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097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100254</xdr:rowOff>
    </xdr:from>
    <xdr:to>
      <xdr:col>15</xdr:col>
      <xdr:colOff>101600</xdr:colOff>
      <xdr:row>96</xdr:row>
      <xdr:rowOff>30404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38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46931</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163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87398</xdr:rowOff>
    </xdr:from>
    <xdr:to>
      <xdr:col>10</xdr:col>
      <xdr:colOff>165100</xdr:colOff>
      <xdr:row>96</xdr:row>
      <xdr:rowOff>17548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37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34075</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15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18013</xdr:rowOff>
    </xdr:from>
    <xdr:to>
      <xdr:col>6</xdr:col>
      <xdr:colOff>38100</xdr:colOff>
      <xdr:row>97</xdr:row>
      <xdr:rowOff>119613</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648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110740</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74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84386</xdr:rowOff>
    </xdr:from>
    <xdr:to>
      <xdr:col>55</xdr:col>
      <xdr:colOff>0</xdr:colOff>
      <xdr:row>33</xdr:row>
      <xdr:rowOff>161200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742236"/>
          <a:ext cx="838200" cy="76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34252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35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161200</xdr:rowOff>
    </xdr:from>
    <xdr:to>
      <xdr:col>50</xdr:col>
      <xdr:colOff>114300</xdr:colOff>
      <xdr:row>34</xdr:row>
      <xdr:rowOff>107033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5819050"/>
          <a:ext cx="889000" cy="117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48460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2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107033</xdr:rowOff>
    </xdr:from>
    <xdr:to>
      <xdr:col>45</xdr:col>
      <xdr:colOff>177800</xdr:colOff>
      <xdr:row>35</xdr:row>
      <xdr:rowOff>25899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5936333"/>
          <a:ext cx="889000" cy="90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57509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229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111426</xdr:rowOff>
    </xdr:from>
    <xdr:to>
      <xdr:col>41</xdr:col>
      <xdr:colOff>50800</xdr:colOff>
      <xdr:row>35</xdr:row>
      <xdr:rowOff>25899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597826"/>
          <a:ext cx="889000" cy="428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95037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26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131858</xdr:rowOff>
    </xdr:from>
    <xdr:to>
      <xdr:col>36</xdr:col>
      <xdr:colOff>165100</xdr:colOff>
      <xdr:row>33</xdr:row>
      <xdr:rowOff>62008</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61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53135</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710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33586</xdr:rowOff>
    </xdr:from>
    <xdr:to>
      <xdr:col>55</xdr:col>
      <xdr:colOff>50800</xdr:colOff>
      <xdr:row>33</xdr:row>
      <xdr:rowOff>135186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69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56463</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542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110400</xdr:rowOff>
    </xdr:from>
    <xdr:to>
      <xdr:col>50</xdr:col>
      <xdr:colOff>165100</xdr:colOff>
      <xdr:row>34</xdr:row>
      <xdr:rowOff>40550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576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57077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543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56233</xdr:rowOff>
    </xdr:from>
    <xdr:to>
      <xdr:col>46</xdr:col>
      <xdr:colOff>38100</xdr:colOff>
      <xdr:row>34</xdr:row>
      <xdr:rowOff>157833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885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2910</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660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146549</xdr:rowOff>
    </xdr:from>
    <xdr:to>
      <xdr:col>41</xdr:col>
      <xdr:colOff>101600</xdr:colOff>
      <xdr:row>35</xdr:row>
      <xdr:rowOff>76699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597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93226</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751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60626</xdr:rowOff>
    </xdr:from>
    <xdr:to>
      <xdr:col>36</xdr:col>
      <xdr:colOff>165100</xdr:colOff>
      <xdr:row>32</xdr:row>
      <xdr:rowOff>162226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54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7303</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322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4783</xdr:rowOff>
    </xdr:from>
    <xdr:to>
      <xdr:col>55</xdr:col>
      <xdr:colOff>0</xdr:colOff>
      <xdr:row>58</xdr:row>
      <xdr:rowOff>92575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9948883"/>
          <a:ext cx="838200" cy="87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49985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994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92575</xdr:rowOff>
    </xdr:from>
    <xdr:to>
      <xdr:col>50</xdr:col>
      <xdr:colOff>114300</xdr:colOff>
      <xdr:row>58</xdr:row>
      <xdr:rowOff>110606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036675"/>
          <a:ext cx="889000" cy="1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57908</xdr:rowOff>
    </xdr:from>
    <xdr:to>
      <xdr:col>45</xdr:col>
      <xdr:colOff>177800</xdr:colOff>
      <xdr:row>58</xdr:row>
      <xdr:rowOff>110606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002008"/>
          <a:ext cx="889000" cy="5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19273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101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57908</xdr:rowOff>
    </xdr:from>
    <xdr:to>
      <xdr:col>41</xdr:col>
      <xdr:colOff>50800</xdr:colOff>
      <xdr:row>58</xdr:row>
      <xdr:rowOff>71337</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10002008"/>
          <a:ext cx="889000" cy="1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1603</xdr:rowOff>
    </xdr:from>
    <xdr:to>
      <xdr:col>36</xdr:col>
      <xdr:colOff>165100</xdr:colOff>
      <xdr:row>58</xdr:row>
      <xdr:rowOff>103203</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945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119730</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720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125433</xdr:rowOff>
    </xdr:from>
    <xdr:to>
      <xdr:col>55</xdr:col>
      <xdr:colOff>50800</xdr:colOff>
      <xdr:row>58</xdr:row>
      <xdr:rowOff>55583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89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148310</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749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41775</xdr:rowOff>
    </xdr:from>
    <xdr:to>
      <xdr:col>50</xdr:col>
      <xdr:colOff>165100</xdr:colOff>
      <xdr:row>58</xdr:row>
      <xdr:rowOff>143375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98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159902</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761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59806</xdr:rowOff>
    </xdr:from>
    <xdr:to>
      <xdr:col>46</xdr:col>
      <xdr:colOff>38100</xdr:colOff>
      <xdr:row>58</xdr:row>
      <xdr:rowOff>161406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0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6483</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779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7108</xdr:rowOff>
    </xdr:from>
    <xdr:to>
      <xdr:col>41</xdr:col>
      <xdr:colOff>101600</xdr:colOff>
      <xdr:row>58</xdr:row>
      <xdr:rowOff>108708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95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125235</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726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20537</xdr:rowOff>
    </xdr:from>
    <xdr:to>
      <xdr:col>36</xdr:col>
      <xdr:colOff>165100</xdr:colOff>
      <xdr:row>58</xdr:row>
      <xdr:rowOff>122137</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96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113264</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10057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98634</xdr:rowOff>
    </xdr:from>
    <xdr:to>
      <xdr:col>55</xdr:col>
      <xdr:colOff>0</xdr:colOff>
      <xdr:row>78</xdr:row>
      <xdr:rowOff>100648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71734"/>
          <a:ext cx="838200" cy="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98645</xdr:rowOff>
    </xdr:from>
    <xdr:to>
      <xdr:col>50</xdr:col>
      <xdr:colOff>114300</xdr:colOff>
      <xdr:row>78</xdr:row>
      <xdr:rowOff>100648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471745"/>
          <a:ext cx="889000" cy="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157220</xdr:rowOff>
    </xdr:from>
    <xdr:to>
      <xdr:col>45</xdr:col>
      <xdr:colOff>177800</xdr:colOff>
      <xdr:row>78</xdr:row>
      <xdr:rowOff>98645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358870"/>
          <a:ext cx="889000" cy="11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157220</xdr:rowOff>
    </xdr:from>
    <xdr:to>
      <xdr:col>41</xdr:col>
      <xdr:colOff>50800</xdr:colOff>
      <xdr:row>77</xdr:row>
      <xdr:rowOff>164976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358870"/>
          <a:ext cx="889000" cy="7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118929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9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154412</xdr:rowOff>
    </xdr:from>
    <xdr:to>
      <xdr:col>36</xdr:col>
      <xdr:colOff>165100</xdr:colOff>
      <xdr:row>78</xdr:row>
      <xdr:rowOff>84562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56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75689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448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47834</xdr:rowOff>
    </xdr:from>
    <xdr:to>
      <xdr:col>55</xdr:col>
      <xdr:colOff>50800</xdr:colOff>
      <xdr:row>78</xdr:row>
      <xdr:rowOff>149434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2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157256</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5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49848</xdr:rowOff>
    </xdr:from>
    <xdr:to>
      <xdr:col>50</xdr:col>
      <xdr:colOff>165100</xdr:colOff>
      <xdr:row>78</xdr:row>
      <xdr:rowOff>151448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2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142575</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515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47845</xdr:rowOff>
    </xdr:from>
    <xdr:to>
      <xdr:col>46</xdr:col>
      <xdr:colOff>38100</xdr:colOff>
      <xdr:row>78</xdr:row>
      <xdr:rowOff>149445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2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140572</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1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106420</xdr:rowOff>
    </xdr:from>
    <xdr:to>
      <xdr:col>41</xdr:col>
      <xdr:colOff>101600</xdr:colOff>
      <xdr:row>78</xdr:row>
      <xdr:rowOff>36570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30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53097</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08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114176</xdr:rowOff>
    </xdr:from>
    <xdr:to>
      <xdr:col>36</xdr:col>
      <xdr:colOff>165100</xdr:colOff>
      <xdr:row>78</xdr:row>
      <xdr:rowOff>44326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15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60853</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091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160497</xdr:rowOff>
    </xdr:from>
    <xdr:to>
      <xdr:col>55</xdr:col>
      <xdr:colOff>0</xdr:colOff>
      <xdr:row>98</xdr:row>
      <xdr:rowOff>15024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619697"/>
          <a:ext cx="838200" cy="19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784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15024</xdr:rowOff>
    </xdr:from>
    <xdr:to>
      <xdr:col>50</xdr:col>
      <xdr:colOff>114300</xdr:colOff>
      <xdr:row>98</xdr:row>
      <xdr:rowOff>73597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817124"/>
          <a:ext cx="889000" cy="5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9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73597</xdr:rowOff>
    </xdr:from>
    <xdr:to>
      <xdr:col>45</xdr:col>
      <xdr:colOff>177800</xdr:colOff>
      <xdr:row>98</xdr:row>
      <xdr:rowOff>81902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875697"/>
          <a:ext cx="889000" cy="8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122223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81902</xdr:rowOff>
    </xdr:from>
    <xdr:to>
      <xdr:col>41</xdr:col>
      <xdr:colOff>50800</xdr:colOff>
      <xdr:row>98</xdr:row>
      <xdr:rowOff>95155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884002"/>
          <a:ext cx="889000" cy="13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109697</xdr:rowOff>
    </xdr:from>
    <xdr:to>
      <xdr:col>55</xdr:col>
      <xdr:colOff>50800</xdr:colOff>
      <xdr:row>97</xdr:row>
      <xdr:rowOff>39847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56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132574</xdr:rowOff>
    </xdr:from>
    <xdr:ext cx="599010"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420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135674</xdr:rowOff>
    </xdr:from>
    <xdr:to>
      <xdr:col>50</xdr:col>
      <xdr:colOff>165100</xdr:colOff>
      <xdr:row>98</xdr:row>
      <xdr:rowOff>65824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766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82351</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39795" y="16541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22797</xdr:rowOff>
    </xdr:from>
    <xdr:to>
      <xdr:col>46</xdr:col>
      <xdr:colOff>38100</xdr:colOff>
      <xdr:row>98</xdr:row>
      <xdr:rowOff>124397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2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140924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60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31102</xdr:rowOff>
    </xdr:from>
    <xdr:to>
      <xdr:col>41</xdr:col>
      <xdr:colOff>101600</xdr:colOff>
      <xdr:row>98</xdr:row>
      <xdr:rowOff>132702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3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123829</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925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44355</xdr:rowOff>
    </xdr:from>
    <xdr:to>
      <xdr:col>36</xdr:col>
      <xdr:colOff>165100</xdr:colOff>
      <xdr:row>98</xdr:row>
      <xdr:rowOff>145955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4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137082</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939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120799</xdr:rowOff>
    </xdr:from>
    <xdr:to>
      <xdr:col>85</xdr:col>
      <xdr:colOff>127000</xdr:colOff>
      <xdr:row>37</xdr:row>
      <xdr:rowOff>104514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292999"/>
          <a:ext cx="838200" cy="155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126854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70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104514</xdr:rowOff>
    </xdr:from>
    <xdr:to>
      <xdr:col>81</xdr:col>
      <xdr:colOff>50800</xdr:colOff>
      <xdr:row>38</xdr:row>
      <xdr:rowOff>29460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448164"/>
          <a:ext cx="889000" cy="9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40965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55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29460</xdr:rowOff>
    </xdr:from>
    <xdr:to>
      <xdr:col>76</xdr:col>
      <xdr:colOff>114300</xdr:colOff>
      <xdr:row>38</xdr:row>
      <xdr:rowOff>68624</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544560"/>
          <a:ext cx="889000" cy="3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35385</xdr:rowOff>
    </xdr:from>
    <xdr:to>
      <xdr:col>71</xdr:col>
      <xdr:colOff>177800</xdr:colOff>
      <xdr:row>38</xdr:row>
      <xdr:rowOff>68624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5350335"/>
          <a:ext cx="889000" cy="123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92101</xdr:rowOff>
    </xdr:from>
    <xdr:to>
      <xdr:col>67</xdr:col>
      <xdr:colOff>101600</xdr:colOff>
      <xdr:row>38</xdr:row>
      <xdr:rowOff>22251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435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13378</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528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69999</xdr:rowOff>
    </xdr:from>
    <xdr:to>
      <xdr:col>85</xdr:col>
      <xdr:colOff>177800</xdr:colOff>
      <xdr:row>37</xdr:row>
      <xdr:rowOff>149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24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92876</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093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53714</xdr:rowOff>
    </xdr:from>
    <xdr:to>
      <xdr:col>81</xdr:col>
      <xdr:colOff>101600</xdr:colOff>
      <xdr:row>37</xdr:row>
      <xdr:rowOff>155314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39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391</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17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150110</xdr:rowOff>
    </xdr:from>
    <xdr:to>
      <xdr:col>76</xdr:col>
      <xdr:colOff>165100</xdr:colOff>
      <xdr:row>38</xdr:row>
      <xdr:rowOff>80260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49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71387</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586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17824</xdr:rowOff>
    </xdr:from>
    <xdr:to>
      <xdr:col>72</xdr:col>
      <xdr:colOff>38100</xdr:colOff>
      <xdr:row>38</xdr:row>
      <xdr:rowOff>119424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3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110551</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625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156035</xdr:rowOff>
    </xdr:from>
    <xdr:to>
      <xdr:col>67</xdr:col>
      <xdr:colOff>101600</xdr:colOff>
      <xdr:row>31</xdr:row>
      <xdr:rowOff>86185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529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29</xdr:row>
      <xdr:rowOff>102712</xdr:rowOff>
    </xdr:from>
    <xdr:ext cx="59901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14795" y="5074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141405</xdr:rowOff>
    </xdr:from>
    <xdr:to>
      <xdr:col>85</xdr:col>
      <xdr:colOff>126364</xdr:colOff>
      <xdr:row>78</xdr:row>
      <xdr:rowOff>131091</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485805"/>
          <a:ext cx="1269" cy="1018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134918</xdr:rowOff>
    </xdr:from>
    <xdr:ext cx="469744"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08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131091</xdr:rowOff>
    </xdr:from>
    <xdr:to>
      <xdr:col>86</xdr:col>
      <xdr:colOff>25400</xdr:colOff>
      <xdr:row>78</xdr:row>
      <xdr:rowOff>131091</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04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88082</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2261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141405</xdr:rowOff>
    </xdr:from>
    <xdr:to>
      <xdr:col>86</xdr:col>
      <xdr:colOff>25400</xdr:colOff>
      <xdr:row>72</xdr:row>
      <xdr:rowOff>141405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485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80406</xdr:rowOff>
    </xdr:from>
    <xdr:to>
      <xdr:col>85</xdr:col>
      <xdr:colOff>127000</xdr:colOff>
      <xdr:row>72</xdr:row>
      <xdr:rowOff>141405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5481300" y="12424806"/>
          <a:ext cx="838200" cy="60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17854</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30480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39427</xdr:rowOff>
    </xdr:from>
    <xdr:to>
      <xdr:col>85</xdr:col>
      <xdr:colOff>177800</xdr:colOff>
      <xdr:row>76</xdr:row>
      <xdr:rowOff>141027</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306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80406</xdr:rowOff>
    </xdr:from>
    <xdr:to>
      <xdr:col>81</xdr:col>
      <xdr:colOff>50800</xdr:colOff>
      <xdr:row>72</xdr:row>
      <xdr:rowOff>126771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592300" y="12424806"/>
          <a:ext cx="889000" cy="46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42805</xdr:rowOff>
    </xdr:from>
    <xdr:to>
      <xdr:col>81</xdr:col>
      <xdr:colOff>101600</xdr:colOff>
      <xdr:row>76</xdr:row>
      <xdr:rowOff>144405</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307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135532</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316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126771</xdr:rowOff>
    </xdr:from>
    <xdr:to>
      <xdr:col>76</xdr:col>
      <xdr:colOff>114300</xdr:colOff>
      <xdr:row>73</xdr:row>
      <xdr:rowOff>16101</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2471171"/>
          <a:ext cx="889000" cy="60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39357</xdr:rowOff>
    </xdr:from>
    <xdr:to>
      <xdr:col>76</xdr:col>
      <xdr:colOff>165100</xdr:colOff>
      <xdr:row>76</xdr:row>
      <xdr:rowOff>140957</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306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132084</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16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16101</xdr:rowOff>
    </xdr:from>
    <xdr:to>
      <xdr:col>71</xdr:col>
      <xdr:colOff>177800</xdr:colOff>
      <xdr:row>73</xdr:row>
      <xdr:rowOff>38869</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2531951"/>
          <a:ext cx="889000" cy="22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57719</xdr:rowOff>
    </xdr:from>
    <xdr:to>
      <xdr:col>72</xdr:col>
      <xdr:colOff>38100</xdr:colOff>
      <xdr:row>76</xdr:row>
      <xdr:rowOff>159319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150446</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180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16349</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14795" y="1304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90605</xdr:rowOff>
    </xdr:from>
    <xdr:to>
      <xdr:col>85</xdr:col>
      <xdr:colOff>177800</xdr:colOff>
      <xdr:row>73</xdr:row>
      <xdr:rowOff>20755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243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43632</xdr:rowOff>
    </xdr:from>
    <xdr:ext cx="599010"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2388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29606</xdr:rowOff>
    </xdr:from>
    <xdr:to>
      <xdr:col>81</xdr:col>
      <xdr:colOff>101600</xdr:colOff>
      <xdr:row>72</xdr:row>
      <xdr:rowOff>131206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237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70</xdr:row>
      <xdr:rowOff>147733</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181795" y="12149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75971</xdr:rowOff>
    </xdr:from>
    <xdr:to>
      <xdr:col>76</xdr:col>
      <xdr:colOff>165100</xdr:colOff>
      <xdr:row>73</xdr:row>
      <xdr:rowOff>6121</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242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71</xdr:row>
      <xdr:rowOff>22648</xdr:rowOff>
    </xdr:from>
    <xdr:ext cx="59901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292795" y="12195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136751</xdr:rowOff>
    </xdr:from>
    <xdr:to>
      <xdr:col>72</xdr:col>
      <xdr:colOff>38100</xdr:colOff>
      <xdr:row>73</xdr:row>
      <xdr:rowOff>66901</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2481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71</xdr:row>
      <xdr:rowOff>83428</xdr:rowOff>
    </xdr:from>
    <xdr:ext cx="59901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03795" y="12256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159519</xdr:rowOff>
    </xdr:from>
    <xdr:to>
      <xdr:col>67</xdr:col>
      <xdr:colOff>101600</xdr:colOff>
      <xdr:row>73</xdr:row>
      <xdr:rowOff>89669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250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71</xdr:row>
      <xdr:rowOff>106196</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14795" y="12279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102636</xdr:rowOff>
    </xdr:from>
    <xdr:to>
      <xdr:col>85</xdr:col>
      <xdr:colOff>127000</xdr:colOff>
      <xdr:row>98</xdr:row>
      <xdr:rowOff>168241</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904736"/>
          <a:ext cx="838200" cy="65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118125</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920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168241</xdr:rowOff>
    </xdr:from>
    <xdr:to>
      <xdr:col>81</xdr:col>
      <xdr:colOff>50800</xdr:colOff>
      <xdr:row>99</xdr:row>
      <xdr:rowOff>24411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970341"/>
          <a:ext cx="889000" cy="2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70550</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704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142263</xdr:rowOff>
    </xdr:from>
    <xdr:to>
      <xdr:col>76</xdr:col>
      <xdr:colOff>114300</xdr:colOff>
      <xdr:row>99</xdr:row>
      <xdr:rowOff>24411</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944363"/>
          <a:ext cx="889000" cy="5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73648</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704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142263</xdr:rowOff>
    </xdr:from>
    <xdr:to>
      <xdr:col>71</xdr:col>
      <xdr:colOff>177800</xdr:colOff>
      <xdr:row>99</xdr:row>
      <xdr:rowOff>30744</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944363"/>
          <a:ext cx="889000" cy="5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59833</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703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136435</xdr:rowOff>
    </xdr:from>
    <xdr:to>
      <xdr:col>67</xdr:col>
      <xdr:colOff>101600</xdr:colOff>
      <xdr:row>99</xdr:row>
      <xdr:rowOff>66585</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93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83112</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71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51836</xdr:rowOff>
    </xdr:from>
    <xdr:to>
      <xdr:col>85</xdr:col>
      <xdr:colOff>177800</xdr:colOff>
      <xdr:row>98</xdr:row>
      <xdr:rowOff>153436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853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74713</xdr:rowOff>
    </xdr:from>
    <xdr:ext cx="599010"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05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117441</xdr:rowOff>
    </xdr:from>
    <xdr:to>
      <xdr:col>81</xdr:col>
      <xdr:colOff>101600</xdr:colOff>
      <xdr:row>99</xdr:row>
      <xdr:rowOff>47591</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91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64118</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69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145061</xdr:rowOff>
    </xdr:from>
    <xdr:to>
      <xdr:col>76</xdr:col>
      <xdr:colOff>165100</xdr:colOff>
      <xdr:row>99</xdr:row>
      <xdr:rowOff>75211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94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91738</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72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91463</xdr:rowOff>
    </xdr:from>
    <xdr:to>
      <xdr:col>72</xdr:col>
      <xdr:colOff>38100</xdr:colOff>
      <xdr:row>99</xdr:row>
      <xdr:rowOff>21613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89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38140</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03795" y="16668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151394</xdr:rowOff>
    </xdr:from>
    <xdr:to>
      <xdr:col>67</xdr:col>
      <xdr:colOff>101600</xdr:colOff>
      <xdr:row>99</xdr:row>
      <xdr:rowOff>81544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95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72671</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7046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157235</xdr:rowOff>
    </xdr:from>
    <xdr:to>
      <xdr:col>98</xdr:col>
      <xdr:colOff>38100</xdr:colOff>
      <xdr:row>39</xdr:row>
      <xdr:rowOff>87385</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67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103912</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447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a:extLst>
            <a:ext uri="{FF2B5EF4-FFF2-40B4-BE49-F238E27FC236}">
              <a16:creationId xmlns:a16="http://schemas.microsoft.com/office/drawing/2014/main" id="{00000000-0008-0000-06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9" name="貸付金最小値テキスト">
          <a:extLst>
            <a:ext uri="{FF2B5EF4-FFF2-40B4-BE49-F238E27FC236}">
              <a16:creationId xmlns:a16="http://schemas.microsoft.com/office/drawing/2014/main" id="{00000000-0008-0000-0600-00001F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801" name="貸付金最大値テキスト">
          <a:extLst>
            <a:ext uri="{FF2B5EF4-FFF2-40B4-BE49-F238E27FC236}">
              <a16:creationId xmlns:a16="http://schemas.microsoft.com/office/drawing/2014/main" id="{00000000-0008-0000-0600-000021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121545</xdr:rowOff>
    </xdr:from>
    <xdr:to>
      <xdr:col>116</xdr:col>
      <xdr:colOff>63500</xdr:colOff>
      <xdr:row>57</xdr:row>
      <xdr:rowOff>163626</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1323300" y="9894195"/>
          <a:ext cx="838200" cy="42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85367</xdr:rowOff>
    </xdr:from>
    <xdr:ext cx="469744" cy="259045"/>
    <xdr:sp macro="" textlink="">
      <xdr:nvSpPr>
        <xdr:cNvPr id="804" name="貸付金平均値テキスト">
          <a:extLst>
            <a:ext uri="{FF2B5EF4-FFF2-40B4-BE49-F238E27FC236}">
              <a16:creationId xmlns:a16="http://schemas.microsoft.com/office/drawing/2014/main" id="{00000000-0008-0000-0600-000024030000}"/>
            </a:ext>
          </a:extLst>
        </xdr:cNvPr>
        <xdr:cNvSpPr txBox="1"/>
      </xdr:nvSpPr>
      <xdr:spPr>
        <a:xfrm>
          <a:off x="22212300" y="10029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163626</xdr:rowOff>
    </xdr:from>
    <xdr:to>
      <xdr:col>111</xdr:col>
      <xdr:colOff>177800</xdr:colOff>
      <xdr:row>58</xdr:row>
      <xdr:rowOff>3988</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20434300" y="9936276"/>
          <a:ext cx="889000" cy="11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31589</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10147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134195</xdr:rowOff>
    </xdr:from>
    <xdr:to>
      <xdr:col>107</xdr:col>
      <xdr:colOff>50800</xdr:colOff>
      <xdr:row>58</xdr:row>
      <xdr:rowOff>3988</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9545300" y="9906845"/>
          <a:ext cx="889000" cy="41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31837</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1014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134195</xdr:rowOff>
    </xdr:from>
    <xdr:to>
      <xdr:col>102</xdr:col>
      <xdr:colOff>114300</xdr:colOff>
      <xdr:row>58</xdr:row>
      <xdr:rowOff>2140</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flipV="1">
          <a:off x="18656300" y="9906845"/>
          <a:ext cx="889000" cy="39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30027</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10428" y="1014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56591</xdr:rowOff>
    </xdr:from>
    <xdr:to>
      <xdr:col>98</xdr:col>
      <xdr:colOff>38100</xdr:colOff>
      <xdr:row>58</xdr:row>
      <xdr:rowOff>158191</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8605500" y="10000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149318</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21428" y="10093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70745</xdr:rowOff>
    </xdr:from>
    <xdr:to>
      <xdr:col>116</xdr:col>
      <xdr:colOff>114300</xdr:colOff>
      <xdr:row>58</xdr:row>
      <xdr:rowOff>895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2110700" y="984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93622</xdr:rowOff>
    </xdr:from>
    <xdr:ext cx="534377" cy="259045"/>
    <xdr:sp macro="" textlink="">
      <xdr:nvSpPr>
        <xdr:cNvPr id="823" name="貸付金該当値テキスト">
          <a:extLst>
            <a:ext uri="{FF2B5EF4-FFF2-40B4-BE49-F238E27FC236}">
              <a16:creationId xmlns:a16="http://schemas.microsoft.com/office/drawing/2014/main" id="{00000000-0008-0000-0600-000037030000}"/>
            </a:ext>
          </a:extLst>
        </xdr:cNvPr>
        <xdr:cNvSpPr txBox="1"/>
      </xdr:nvSpPr>
      <xdr:spPr>
        <a:xfrm>
          <a:off x="22212300" y="9694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112826</xdr:rowOff>
    </xdr:from>
    <xdr:to>
      <xdr:col>112</xdr:col>
      <xdr:colOff>38100</xdr:colOff>
      <xdr:row>58</xdr:row>
      <xdr:rowOff>42976</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1272500" y="988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59503</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056111" y="9660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124638</xdr:rowOff>
    </xdr:from>
    <xdr:to>
      <xdr:col>107</xdr:col>
      <xdr:colOff>101600</xdr:colOff>
      <xdr:row>58</xdr:row>
      <xdr:rowOff>54788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0383500" y="989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71315</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167111" y="967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83395</xdr:rowOff>
    </xdr:from>
    <xdr:to>
      <xdr:col>102</xdr:col>
      <xdr:colOff>165100</xdr:colOff>
      <xdr:row>58</xdr:row>
      <xdr:rowOff>13545</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9494500" y="985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30072</xdr:rowOff>
    </xdr:from>
    <xdr:ext cx="534377"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9278111" y="9631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122790</xdr:rowOff>
    </xdr:from>
    <xdr:to>
      <xdr:col>98</xdr:col>
      <xdr:colOff>38100</xdr:colOff>
      <xdr:row>58</xdr:row>
      <xdr:rowOff>52940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8605500" y="989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69467</xdr:rowOff>
    </xdr:from>
    <xdr:ext cx="534377"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389111" y="9670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7" name="繰出金グラフ枠">
          <a:extLst>
            <a:ext uri="{FF2B5EF4-FFF2-40B4-BE49-F238E27FC236}">
              <a16:creationId xmlns:a16="http://schemas.microsoft.com/office/drawing/2014/main" id="{00000000-0008-0000-0600-00005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9" name="繰出金最小値テキスト">
          <a:extLst>
            <a:ext uri="{FF2B5EF4-FFF2-40B4-BE49-F238E27FC236}">
              <a16:creationId xmlns:a16="http://schemas.microsoft.com/office/drawing/2014/main" id="{00000000-0008-0000-0600-00005B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61" name="繰出金最大値テキスト">
          <a:extLst>
            <a:ext uri="{FF2B5EF4-FFF2-40B4-BE49-F238E27FC236}">
              <a16:creationId xmlns:a16="http://schemas.microsoft.com/office/drawing/2014/main" id="{00000000-0008-0000-0600-00005D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169696</xdr:rowOff>
    </xdr:from>
    <xdr:to>
      <xdr:col>116</xdr:col>
      <xdr:colOff>63500</xdr:colOff>
      <xdr:row>74</xdr:row>
      <xdr:rowOff>91498</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1323300" y="12171196"/>
          <a:ext cx="838200" cy="60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103903</xdr:rowOff>
    </xdr:from>
    <xdr:ext cx="534377" cy="259045"/>
    <xdr:sp macro="" textlink="">
      <xdr:nvSpPr>
        <xdr:cNvPr id="864" name="繰出金平均値テキスト">
          <a:extLst>
            <a:ext uri="{FF2B5EF4-FFF2-40B4-BE49-F238E27FC236}">
              <a16:creationId xmlns:a16="http://schemas.microsoft.com/office/drawing/2014/main" id="{00000000-0008-0000-0600-000060030000}"/>
            </a:ext>
          </a:extLst>
        </xdr:cNvPr>
        <xdr:cNvSpPr txBox="1"/>
      </xdr:nvSpPr>
      <xdr:spPr>
        <a:xfrm>
          <a:off x="22212300" y="12962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169696</xdr:rowOff>
    </xdr:from>
    <xdr:to>
      <xdr:col>111</xdr:col>
      <xdr:colOff>177800</xdr:colOff>
      <xdr:row>73</xdr:row>
      <xdr:rowOff>63298</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20434300" y="12171196"/>
          <a:ext cx="889000" cy="40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160661</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284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19914</xdr:rowOff>
    </xdr:from>
    <xdr:to>
      <xdr:col>107</xdr:col>
      <xdr:colOff>50800</xdr:colOff>
      <xdr:row>73</xdr:row>
      <xdr:rowOff>63298</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9545300" y="12535764"/>
          <a:ext cx="889000" cy="43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132576</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81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19914</xdr:rowOff>
    </xdr:from>
    <xdr:to>
      <xdr:col>102</xdr:col>
      <xdr:colOff>114300</xdr:colOff>
      <xdr:row>73</xdr:row>
      <xdr:rowOff>33286</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flipV="1">
          <a:off x="18656300" y="12535764"/>
          <a:ext cx="889000" cy="1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11467</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287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135714</xdr:rowOff>
    </xdr:from>
    <xdr:to>
      <xdr:col>98</xdr:col>
      <xdr:colOff>38100</xdr:colOff>
      <xdr:row>74</xdr:row>
      <xdr:rowOff>65864</xdr:rowOff>
    </xdr:to>
    <xdr:sp macro=""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18605500" y="12651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56991</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2744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40698</xdr:rowOff>
    </xdr:from>
    <xdr:to>
      <xdr:col>116</xdr:col>
      <xdr:colOff>114300</xdr:colOff>
      <xdr:row>74</xdr:row>
      <xdr:rowOff>142298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2110700" y="12727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63575</xdr:rowOff>
    </xdr:from>
    <xdr:ext cx="534377" cy="259045"/>
    <xdr:sp macro="" textlink="">
      <xdr:nvSpPr>
        <xdr:cNvPr id="883" name="繰出金該当値テキスト">
          <a:extLst>
            <a:ext uri="{FF2B5EF4-FFF2-40B4-BE49-F238E27FC236}">
              <a16:creationId xmlns:a16="http://schemas.microsoft.com/office/drawing/2014/main" id="{00000000-0008-0000-0600-000073030000}"/>
            </a:ext>
          </a:extLst>
        </xdr:cNvPr>
        <xdr:cNvSpPr txBox="1"/>
      </xdr:nvSpPr>
      <xdr:spPr>
        <a:xfrm>
          <a:off x="22212300" y="12579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118896</xdr:rowOff>
    </xdr:from>
    <xdr:to>
      <xdr:col>112</xdr:col>
      <xdr:colOff>38100</xdr:colOff>
      <xdr:row>71</xdr:row>
      <xdr:rowOff>49046</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1272500" y="12120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69</xdr:row>
      <xdr:rowOff>65573</xdr:rowOff>
    </xdr:from>
    <xdr:ext cx="599010"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023795" y="11895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12498</xdr:rowOff>
    </xdr:from>
    <xdr:to>
      <xdr:col>107</xdr:col>
      <xdr:colOff>101600</xdr:colOff>
      <xdr:row>73</xdr:row>
      <xdr:rowOff>114098</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20383500" y="12528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130625</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20167111" y="1230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140564</xdr:rowOff>
    </xdr:from>
    <xdr:to>
      <xdr:col>102</xdr:col>
      <xdr:colOff>165100</xdr:colOff>
      <xdr:row>73</xdr:row>
      <xdr:rowOff>70714</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9494500" y="1248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87241</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9278111" y="12260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153936</xdr:rowOff>
    </xdr:from>
    <xdr:to>
      <xdr:col>98</xdr:col>
      <xdr:colOff>38100</xdr:colOff>
      <xdr:row>73</xdr:row>
      <xdr:rowOff>84086</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18605500" y="12498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100613</xdr:rowOff>
    </xdr:from>
    <xdr:ext cx="534377"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389111" y="12273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6" name="前年度繰上充用金グラフ枠">
          <a:extLst>
            <a:ext uri="{FF2B5EF4-FFF2-40B4-BE49-F238E27FC236}">
              <a16:creationId xmlns:a16="http://schemas.microsoft.com/office/drawing/2014/main" id="{00000000-0008-0000-0600-00008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8" name="前年度繰上充用金最小値テキスト">
          <a:extLst>
            <a:ext uri="{FF2B5EF4-FFF2-40B4-BE49-F238E27FC236}">
              <a16:creationId xmlns:a16="http://schemas.microsoft.com/office/drawing/2014/main" id="{00000000-0008-0000-0600-00008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0" name="前年度繰上充用金最大値テキスト">
          <a:extLst>
            <a:ext uri="{FF2B5EF4-FFF2-40B4-BE49-F238E27FC236}">
              <a16:creationId xmlns:a16="http://schemas.microsoft.com/office/drawing/2014/main" id="{00000000-0008-0000-0600-00008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3" name="前年度繰上充用金平均値テキスト">
          <a:extLst>
            <a:ext uri="{FF2B5EF4-FFF2-40B4-BE49-F238E27FC236}">
              <a16:creationId xmlns:a16="http://schemas.microsoft.com/office/drawing/2014/main" id="{00000000-0008-0000-0600-00009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フローチャート: 判断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2" name="前年度繰上充用金該当値テキスト">
          <a:extLst>
            <a:ext uri="{FF2B5EF4-FFF2-40B4-BE49-F238E27FC236}">
              <a16:creationId xmlns:a16="http://schemas.microsoft.com/office/drawing/2014/main" id="{00000000-0008-0000-0600-0000A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9" name="楕円 938">
          <a:extLst>
            <a:ext uri="{FF2B5EF4-FFF2-40B4-BE49-F238E27FC236}">
              <a16:creationId xmlns:a16="http://schemas.microsoft.com/office/drawing/2014/main" id="{00000000-0008-0000-0600-0000A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歳出決算総額は、住民一人当たり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1,496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千円となり、前年度（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1,350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千円の増額となった。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昨年度と比較すると、全体的に増加しており、中でも普通建設事業費（うち更新整備）は、ふれあいらんど岩泉再整備事業等の実施により、対前年度で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103,636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また、補助費等は、物価高騰対策等事業の実施により、対前年度で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20,161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円の増加となった。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経年で増加傾向にある公債費は、対前年度で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13,342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円の減少となっているが、類似団体平均を大幅に上回る状況が続いている。今後も同等の水準で推移するものと見込まれることから、事業の取捨選択や、新規地方債発行の抑制に努める。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岩手県岩泉町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7,843
7,770
992.36
12,353,253
11,736,270
537,552
6,229,075
11,281,974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142748</xdr:rowOff>
    </xdr:from>
    <xdr:to>
      <xdr:col>24</xdr:col>
      <xdr:colOff>63500</xdr:colOff>
      <xdr:row>36</xdr:row>
      <xdr:rowOff>12827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43498"/>
          <a:ext cx="838200" cy="4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148353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7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142748</xdr:rowOff>
    </xdr:from>
    <xdr:to>
      <xdr:col>19</xdr:col>
      <xdr:colOff>177800</xdr:colOff>
      <xdr:row>36</xdr:row>
      <xdr:rowOff>88138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43498"/>
          <a:ext cx="889000" cy="11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88138</xdr:rowOff>
    </xdr:from>
    <xdr:to>
      <xdr:col>15</xdr:col>
      <xdr:colOff>50800</xdr:colOff>
      <xdr:row>36</xdr:row>
      <xdr:rowOff>95758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60338"/>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141622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64389</xdr:rowOff>
    </xdr:from>
    <xdr:to>
      <xdr:col>10</xdr:col>
      <xdr:colOff>114300</xdr:colOff>
      <xdr:row>36</xdr:row>
      <xdr:rowOff>95758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36589"/>
          <a:ext cx="8890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158750</xdr:rowOff>
    </xdr:from>
    <xdr:to>
      <xdr:col>6</xdr:col>
      <xdr:colOff>38100</xdr:colOff>
      <xdr:row>36</xdr:row>
      <xdr:rowOff>88900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105427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63111" y="593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133477</xdr:rowOff>
    </xdr:from>
    <xdr:to>
      <xdr:col>24</xdr:col>
      <xdr:colOff>114300</xdr:colOff>
      <xdr:row>36</xdr:row>
      <xdr:rowOff>63627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3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111904</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12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91948</xdr:rowOff>
    </xdr:from>
    <xdr:to>
      <xdr:col>20</xdr:col>
      <xdr:colOff>38100</xdr:colOff>
      <xdr:row>36</xdr:row>
      <xdr:rowOff>22098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92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38625</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86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37338</xdr:rowOff>
    </xdr:from>
    <xdr:to>
      <xdr:col>15</xdr:col>
      <xdr:colOff>101600</xdr:colOff>
      <xdr:row>36</xdr:row>
      <xdr:rowOff>138938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0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130065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02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44958</xdr:rowOff>
    </xdr:from>
    <xdr:to>
      <xdr:col>10</xdr:col>
      <xdr:colOff>165100</xdr:colOff>
      <xdr:row>36</xdr:row>
      <xdr:rowOff>146558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1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163085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92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13589</xdr:rowOff>
    </xdr:from>
    <xdr:to>
      <xdr:col>6</xdr:col>
      <xdr:colOff>38100</xdr:colOff>
      <xdr:row>36</xdr:row>
      <xdr:rowOff>115189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8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106316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7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144439</xdr:rowOff>
    </xdr:from>
    <xdr:to>
      <xdr:col>24</xdr:col>
      <xdr:colOff>63500</xdr:colOff>
      <xdr:row>58</xdr:row>
      <xdr:rowOff>12518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17089"/>
          <a:ext cx="838200" cy="3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04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12518</xdr:rowOff>
    </xdr:from>
    <xdr:to>
      <xdr:col>19</xdr:col>
      <xdr:colOff>177800</xdr:colOff>
      <xdr:row>58</xdr:row>
      <xdr:rowOff>35871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956618"/>
          <a:ext cx="889000" cy="2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32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23866</xdr:rowOff>
    </xdr:from>
    <xdr:to>
      <xdr:col>15</xdr:col>
      <xdr:colOff>50800</xdr:colOff>
      <xdr:row>58</xdr:row>
      <xdr:rowOff>35871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67966"/>
          <a:ext cx="889000" cy="1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95118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157786</xdr:rowOff>
    </xdr:from>
    <xdr:to>
      <xdr:col>10</xdr:col>
      <xdr:colOff>114300</xdr:colOff>
      <xdr:row>58</xdr:row>
      <xdr:rowOff>23866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30436"/>
          <a:ext cx="889000" cy="37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90740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03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105632</xdr:rowOff>
    </xdr:from>
    <xdr:to>
      <xdr:col>6</xdr:col>
      <xdr:colOff>38100</xdr:colOff>
      <xdr:row>58</xdr:row>
      <xdr:rowOff>35782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87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52309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5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93639</xdr:rowOff>
    </xdr:from>
    <xdr:to>
      <xdr:col>24</xdr:col>
      <xdr:colOff>114300</xdr:colOff>
      <xdr:row>58</xdr:row>
      <xdr:rowOff>23789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116516</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17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133168</xdr:rowOff>
    </xdr:from>
    <xdr:to>
      <xdr:col>20</xdr:col>
      <xdr:colOff>38100</xdr:colOff>
      <xdr:row>58</xdr:row>
      <xdr:rowOff>63318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05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79845</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681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156521</xdr:rowOff>
    </xdr:from>
    <xdr:to>
      <xdr:col>15</xdr:col>
      <xdr:colOff>101600</xdr:colOff>
      <xdr:row>58</xdr:row>
      <xdr:rowOff>86671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29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103198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704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144516</xdr:rowOff>
    </xdr:from>
    <xdr:to>
      <xdr:col>10</xdr:col>
      <xdr:colOff>165100</xdr:colOff>
      <xdr:row>58</xdr:row>
      <xdr:rowOff>74666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1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91193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692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106986</xdr:rowOff>
    </xdr:from>
    <xdr:to>
      <xdr:col>6</xdr:col>
      <xdr:colOff>38100</xdr:colOff>
      <xdr:row>58</xdr:row>
      <xdr:rowOff>37136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879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28263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972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104763</xdr:rowOff>
    </xdr:from>
    <xdr:to>
      <xdr:col>24</xdr:col>
      <xdr:colOff>63500</xdr:colOff>
      <xdr:row>75</xdr:row>
      <xdr:rowOff>139578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3797300" y="12963513"/>
          <a:ext cx="838200" cy="34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104763</xdr:rowOff>
    </xdr:from>
    <xdr:to>
      <xdr:col>19</xdr:col>
      <xdr:colOff>177800</xdr:colOff>
      <xdr:row>76</xdr:row>
      <xdr:rowOff>26558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963513"/>
          <a:ext cx="889000" cy="9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117650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12103</xdr:rowOff>
    </xdr:from>
    <xdr:to>
      <xdr:col>15</xdr:col>
      <xdr:colOff>50800</xdr:colOff>
      <xdr:row>76</xdr:row>
      <xdr:rowOff>26558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042303"/>
          <a:ext cx="889000" cy="1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8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12103</xdr:rowOff>
    </xdr:from>
    <xdr:to>
      <xdr:col>10</xdr:col>
      <xdr:colOff>114300</xdr:colOff>
      <xdr:row>77</xdr:row>
      <xdr:rowOff>90940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042303"/>
          <a:ext cx="889000" cy="25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42534</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90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88778</xdr:rowOff>
    </xdr:from>
    <xdr:to>
      <xdr:col>24</xdr:col>
      <xdr:colOff>114300</xdr:colOff>
      <xdr:row>76</xdr:row>
      <xdr:rowOff>18929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4752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111655</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798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53963</xdr:rowOff>
    </xdr:from>
    <xdr:to>
      <xdr:col>20</xdr:col>
      <xdr:colOff>38100</xdr:colOff>
      <xdr:row>75</xdr:row>
      <xdr:rowOff>155563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91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640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68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147208</xdr:rowOff>
    </xdr:from>
    <xdr:to>
      <xdr:col>15</xdr:col>
      <xdr:colOff>101600</xdr:colOff>
      <xdr:row>76</xdr:row>
      <xdr:rowOff>77358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00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93885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781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132753</xdr:rowOff>
    </xdr:from>
    <xdr:to>
      <xdr:col>10</xdr:col>
      <xdr:colOff>165100</xdr:colOff>
      <xdr:row>76</xdr:row>
      <xdr:rowOff>62903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991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79430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766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40140</xdr:rowOff>
    </xdr:from>
    <xdr:to>
      <xdr:col>6</xdr:col>
      <xdr:colOff>38100</xdr:colOff>
      <xdr:row>77</xdr:row>
      <xdr:rowOff>141740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4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132867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33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114116</xdr:rowOff>
    </xdr:from>
    <xdr:to>
      <xdr:col>24</xdr:col>
      <xdr:colOff>63500</xdr:colOff>
      <xdr:row>96</xdr:row>
      <xdr:rowOff>13705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401866"/>
          <a:ext cx="838200" cy="71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59811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5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104536</xdr:rowOff>
    </xdr:from>
    <xdr:to>
      <xdr:col>19</xdr:col>
      <xdr:colOff>177800</xdr:colOff>
      <xdr:row>95</xdr:row>
      <xdr:rowOff>114116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392286"/>
          <a:ext cx="889000" cy="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6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97065</xdr:rowOff>
    </xdr:from>
    <xdr:to>
      <xdr:col>15</xdr:col>
      <xdr:colOff>50800</xdr:colOff>
      <xdr:row>95</xdr:row>
      <xdr:rowOff>104536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384815"/>
          <a:ext cx="889000" cy="7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170452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62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97065</xdr:rowOff>
    </xdr:from>
    <xdr:to>
      <xdr:col>10</xdr:col>
      <xdr:colOff>114300</xdr:colOff>
      <xdr:row>95</xdr:row>
      <xdr:rowOff>146723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384815"/>
          <a:ext cx="889000" cy="49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4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11354</xdr:rowOff>
    </xdr:from>
    <xdr:to>
      <xdr:col>6</xdr:col>
      <xdr:colOff>38100</xdr:colOff>
      <xdr:row>96</xdr:row>
      <xdr:rowOff>112954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47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104081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563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134355</xdr:rowOff>
    </xdr:from>
    <xdr:to>
      <xdr:col>24</xdr:col>
      <xdr:colOff>114300</xdr:colOff>
      <xdr:row>96</xdr:row>
      <xdr:rowOff>64505</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42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157232</xdr:rowOff>
    </xdr:from>
    <xdr:ext cx="599010"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273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63316</xdr:rowOff>
    </xdr:from>
    <xdr:to>
      <xdr:col>20</xdr:col>
      <xdr:colOff>38100</xdr:colOff>
      <xdr:row>95</xdr:row>
      <xdr:rowOff>164916</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35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9993</xdr:rowOff>
    </xdr:from>
    <xdr:ext cx="59901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497795" y="16126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53736</xdr:rowOff>
    </xdr:from>
    <xdr:to>
      <xdr:col>15</xdr:col>
      <xdr:colOff>101600</xdr:colOff>
      <xdr:row>95</xdr:row>
      <xdr:rowOff>155336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34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413</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08795" y="16116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46265</xdr:rowOff>
    </xdr:from>
    <xdr:to>
      <xdr:col>10</xdr:col>
      <xdr:colOff>165100</xdr:colOff>
      <xdr:row>95</xdr:row>
      <xdr:rowOff>147865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33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164392</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19795" y="16109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95923</xdr:rowOff>
    </xdr:from>
    <xdr:to>
      <xdr:col>6</xdr:col>
      <xdr:colOff>38100</xdr:colOff>
      <xdr:row>96</xdr:row>
      <xdr:rowOff>26073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38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42600</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30795" y="16158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9271</xdr:rowOff>
    </xdr:from>
    <xdr:to>
      <xdr:col>36</xdr:col>
      <xdr:colOff>165100</xdr:colOff>
      <xdr:row>38</xdr:row>
      <xdr:rowOff>110871</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4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127398</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995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45783</xdr:rowOff>
    </xdr:from>
    <xdr:to>
      <xdr:col>55</xdr:col>
      <xdr:colOff>0</xdr:colOff>
      <xdr:row>54</xdr:row>
      <xdr:rowOff>103056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132633"/>
          <a:ext cx="838200" cy="228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103056</xdr:rowOff>
    </xdr:from>
    <xdr:to>
      <xdr:col>50</xdr:col>
      <xdr:colOff>114300</xdr:colOff>
      <xdr:row>54</xdr:row>
      <xdr:rowOff>161432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361356"/>
          <a:ext cx="889000" cy="5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171165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77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99565</xdr:rowOff>
    </xdr:from>
    <xdr:to>
      <xdr:col>45</xdr:col>
      <xdr:colOff>177800</xdr:colOff>
      <xdr:row>54</xdr:row>
      <xdr:rowOff>161432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357865"/>
          <a:ext cx="889000" cy="6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35558</xdr:rowOff>
    </xdr:from>
    <xdr:to>
      <xdr:col>41</xdr:col>
      <xdr:colOff>50800</xdr:colOff>
      <xdr:row>54</xdr:row>
      <xdr:rowOff>99565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293858"/>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84961</xdr:rowOff>
    </xdr:from>
    <xdr:to>
      <xdr:col>36</xdr:col>
      <xdr:colOff>165100</xdr:colOff>
      <xdr:row>55</xdr:row>
      <xdr:rowOff>15111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343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6238</xdr:rowOff>
    </xdr:from>
    <xdr:ext cx="59901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672795" y="943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166433</xdr:rowOff>
    </xdr:from>
    <xdr:to>
      <xdr:col>55</xdr:col>
      <xdr:colOff>50800</xdr:colOff>
      <xdr:row>53</xdr:row>
      <xdr:rowOff>96583</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08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17860</xdr:rowOff>
    </xdr:from>
    <xdr:ext cx="599010"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8933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52256</xdr:rowOff>
    </xdr:from>
    <xdr:to>
      <xdr:col>50</xdr:col>
      <xdr:colOff>165100</xdr:colOff>
      <xdr:row>54</xdr:row>
      <xdr:rowOff>153856</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31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170383</xdr:rowOff>
    </xdr:from>
    <xdr:ext cx="59901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39795" y="9085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110632</xdr:rowOff>
    </xdr:from>
    <xdr:to>
      <xdr:col>46</xdr:col>
      <xdr:colOff>38100</xdr:colOff>
      <xdr:row>55</xdr:row>
      <xdr:rowOff>40782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36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57309</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144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48765</xdr:rowOff>
    </xdr:from>
    <xdr:to>
      <xdr:col>41</xdr:col>
      <xdr:colOff>101600</xdr:colOff>
      <xdr:row>54</xdr:row>
      <xdr:rowOff>150365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30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166892</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61795" y="9082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156208</xdr:rowOff>
    </xdr:from>
    <xdr:to>
      <xdr:col>36</xdr:col>
      <xdr:colOff>165100</xdr:colOff>
      <xdr:row>54</xdr:row>
      <xdr:rowOff>86358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24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102885</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672795" y="9018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81770</xdr:rowOff>
    </xdr:from>
    <xdr:to>
      <xdr:col>55</xdr:col>
      <xdr:colOff>0</xdr:colOff>
      <xdr:row>78</xdr:row>
      <xdr:rowOff>168523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283420"/>
          <a:ext cx="838200" cy="258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87822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460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147985</xdr:rowOff>
    </xdr:from>
    <xdr:to>
      <xdr:col>50</xdr:col>
      <xdr:colOff>114300</xdr:colOff>
      <xdr:row>78</xdr:row>
      <xdr:rowOff>168523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521085"/>
          <a:ext cx="889000" cy="20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103156</xdr:rowOff>
    </xdr:from>
    <xdr:to>
      <xdr:col>45</xdr:col>
      <xdr:colOff>177800</xdr:colOff>
      <xdr:row>78</xdr:row>
      <xdr:rowOff>147985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476256"/>
          <a:ext cx="889000" cy="44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93983</xdr:rowOff>
    </xdr:from>
    <xdr:to>
      <xdr:col>41</xdr:col>
      <xdr:colOff>50800</xdr:colOff>
      <xdr:row>78</xdr:row>
      <xdr:rowOff>103156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67083"/>
          <a:ext cx="889000" cy="9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66351</xdr:rowOff>
    </xdr:from>
    <xdr:to>
      <xdr:col>36</xdr:col>
      <xdr:colOff>165100</xdr:colOff>
      <xdr:row>78</xdr:row>
      <xdr:rowOff>167951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39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159078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532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30970</xdr:rowOff>
    </xdr:from>
    <xdr:to>
      <xdr:col>55</xdr:col>
      <xdr:colOff>50800</xdr:colOff>
      <xdr:row>77</xdr:row>
      <xdr:rowOff>132570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3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53847</xdr:rowOff>
    </xdr:from>
    <xdr:ext cx="599010"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084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117723</xdr:rowOff>
    </xdr:from>
    <xdr:to>
      <xdr:col>50</xdr:col>
      <xdr:colOff>165100</xdr:colOff>
      <xdr:row>79</xdr:row>
      <xdr:rowOff>47873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90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39000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58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97185</xdr:rowOff>
    </xdr:from>
    <xdr:to>
      <xdr:col>46</xdr:col>
      <xdr:colOff>38100</xdr:colOff>
      <xdr:row>79</xdr:row>
      <xdr:rowOff>27335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7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43862</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245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52356</xdr:rowOff>
    </xdr:from>
    <xdr:to>
      <xdr:col>41</xdr:col>
      <xdr:colOff>101600</xdr:colOff>
      <xdr:row>78</xdr:row>
      <xdr:rowOff>153956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2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170483</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20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43183</xdr:rowOff>
    </xdr:from>
    <xdr:to>
      <xdr:col>36</xdr:col>
      <xdr:colOff>165100</xdr:colOff>
      <xdr:row>78</xdr:row>
      <xdr:rowOff>144783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1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161310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191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153741</xdr:rowOff>
    </xdr:from>
    <xdr:to>
      <xdr:col>55</xdr:col>
      <xdr:colOff>0</xdr:colOff>
      <xdr:row>97</xdr:row>
      <xdr:rowOff>103992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612941"/>
          <a:ext cx="838200" cy="121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153741</xdr:rowOff>
    </xdr:from>
    <xdr:to>
      <xdr:col>50</xdr:col>
      <xdr:colOff>114300</xdr:colOff>
      <xdr:row>97</xdr:row>
      <xdr:rowOff>81190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612941"/>
          <a:ext cx="889000" cy="98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7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162756</xdr:rowOff>
    </xdr:from>
    <xdr:to>
      <xdr:col>45</xdr:col>
      <xdr:colOff>177800</xdr:colOff>
      <xdr:row>97</xdr:row>
      <xdr:rowOff>81190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621956"/>
          <a:ext cx="889000" cy="89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145961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7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162756</xdr:rowOff>
    </xdr:from>
    <xdr:to>
      <xdr:col>41</xdr:col>
      <xdr:colOff>50800</xdr:colOff>
      <xdr:row>97</xdr:row>
      <xdr:rowOff>89109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621956"/>
          <a:ext cx="889000" cy="97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137352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76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32102</xdr:rowOff>
    </xdr:from>
    <xdr:to>
      <xdr:col>36</xdr:col>
      <xdr:colOff>165100</xdr:colOff>
      <xdr:row>97</xdr:row>
      <xdr:rowOff>133702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62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150229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43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53192</xdr:rowOff>
    </xdr:from>
    <xdr:to>
      <xdr:col>55</xdr:col>
      <xdr:colOff>50800</xdr:colOff>
      <xdr:row>97</xdr:row>
      <xdr:rowOff>154792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68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31619</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62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102941</xdr:rowOff>
    </xdr:from>
    <xdr:to>
      <xdr:col>50</xdr:col>
      <xdr:colOff>165100</xdr:colOff>
      <xdr:row>97</xdr:row>
      <xdr:rowOff>33091</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56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49618</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337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30390</xdr:rowOff>
    </xdr:from>
    <xdr:to>
      <xdr:col>46</xdr:col>
      <xdr:colOff>38100</xdr:colOff>
      <xdr:row>97</xdr:row>
      <xdr:rowOff>131990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148517</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436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111956</xdr:rowOff>
    </xdr:from>
    <xdr:to>
      <xdr:col>41</xdr:col>
      <xdr:colOff>101600</xdr:colOff>
      <xdr:row>97</xdr:row>
      <xdr:rowOff>42106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571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58633</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346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38309</xdr:rowOff>
    </xdr:from>
    <xdr:to>
      <xdr:col>36</xdr:col>
      <xdr:colOff>165100</xdr:colOff>
      <xdr:row>97</xdr:row>
      <xdr:rowOff>139909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668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131036</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76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128828</xdr:rowOff>
    </xdr:from>
    <xdr:to>
      <xdr:col>85</xdr:col>
      <xdr:colOff>127000</xdr:colOff>
      <xdr:row>36</xdr:row>
      <xdr:rowOff>155638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301028"/>
          <a:ext cx="8382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47814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39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155638</xdr:rowOff>
    </xdr:from>
    <xdr:to>
      <xdr:col>81</xdr:col>
      <xdr:colOff>50800</xdr:colOff>
      <xdr:row>37</xdr:row>
      <xdr:rowOff>52100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327838"/>
          <a:ext cx="889000" cy="6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18836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5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52100</xdr:rowOff>
    </xdr:from>
    <xdr:to>
      <xdr:col>76</xdr:col>
      <xdr:colOff>114300</xdr:colOff>
      <xdr:row>37</xdr:row>
      <xdr:rowOff>78257</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395750"/>
          <a:ext cx="889000" cy="26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55365</xdr:rowOff>
    </xdr:from>
    <xdr:to>
      <xdr:col>71</xdr:col>
      <xdr:colOff>177800</xdr:colOff>
      <xdr:row>37</xdr:row>
      <xdr:rowOff>78257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399015"/>
          <a:ext cx="889000" cy="22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31382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5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21545</xdr:rowOff>
    </xdr:from>
    <xdr:to>
      <xdr:col>67</xdr:col>
      <xdr:colOff>101600</xdr:colOff>
      <xdr:row>37</xdr:row>
      <xdr:rowOff>123145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36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114272</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457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78028</xdr:rowOff>
    </xdr:from>
    <xdr:to>
      <xdr:col>85</xdr:col>
      <xdr:colOff>177800</xdr:colOff>
      <xdr:row>37</xdr:row>
      <xdr:rowOff>8178</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25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100905</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101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104838</xdr:rowOff>
    </xdr:from>
    <xdr:to>
      <xdr:col>81</xdr:col>
      <xdr:colOff>101600</xdr:colOff>
      <xdr:row>37</xdr:row>
      <xdr:rowOff>34988</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277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51515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052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1300</xdr:rowOff>
    </xdr:from>
    <xdr:to>
      <xdr:col>76</xdr:col>
      <xdr:colOff>165100</xdr:colOff>
      <xdr:row>37</xdr:row>
      <xdr:rowOff>102900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34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119427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12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27457</xdr:rowOff>
    </xdr:from>
    <xdr:to>
      <xdr:col>72</xdr:col>
      <xdr:colOff>38100</xdr:colOff>
      <xdr:row>37</xdr:row>
      <xdr:rowOff>129057</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371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145584</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146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4565</xdr:rowOff>
    </xdr:from>
    <xdr:to>
      <xdr:col>67</xdr:col>
      <xdr:colOff>101600</xdr:colOff>
      <xdr:row>37</xdr:row>
      <xdr:rowOff>106165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34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122692</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123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69043</xdr:rowOff>
    </xdr:from>
    <xdr:to>
      <xdr:col>85</xdr:col>
      <xdr:colOff>127000</xdr:colOff>
      <xdr:row>57</xdr:row>
      <xdr:rowOff>116781</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841693"/>
          <a:ext cx="838200" cy="47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48461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821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116781</xdr:rowOff>
    </xdr:from>
    <xdr:to>
      <xdr:col>81</xdr:col>
      <xdr:colOff>50800</xdr:colOff>
      <xdr:row>57</xdr:row>
      <xdr:rowOff>133655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889431"/>
          <a:ext cx="889000" cy="1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163453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93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133655</xdr:rowOff>
    </xdr:from>
    <xdr:to>
      <xdr:col>76</xdr:col>
      <xdr:colOff>114300</xdr:colOff>
      <xdr:row>57</xdr:row>
      <xdr:rowOff>158674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906305"/>
          <a:ext cx="889000" cy="25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17042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96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143426</xdr:rowOff>
    </xdr:from>
    <xdr:to>
      <xdr:col>71</xdr:col>
      <xdr:colOff>177800</xdr:colOff>
      <xdr:row>57</xdr:row>
      <xdr:rowOff>158674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916076"/>
          <a:ext cx="889000" cy="15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39663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98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60413</xdr:rowOff>
    </xdr:from>
    <xdr:to>
      <xdr:col>67</xdr:col>
      <xdr:colOff>101600</xdr:colOff>
      <xdr:row>57</xdr:row>
      <xdr:rowOff>162013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833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7090</xdr:rowOff>
    </xdr:from>
    <xdr:ext cx="59901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14795" y="9608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18243</xdr:rowOff>
    </xdr:from>
    <xdr:to>
      <xdr:col>85</xdr:col>
      <xdr:colOff>177800</xdr:colOff>
      <xdr:row>57</xdr:row>
      <xdr:rowOff>119843</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790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41120</xdr:rowOff>
    </xdr:from>
    <xdr:ext cx="599010"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642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65981</xdr:rowOff>
    </xdr:from>
    <xdr:to>
      <xdr:col>81</xdr:col>
      <xdr:colOff>101600</xdr:colOff>
      <xdr:row>57</xdr:row>
      <xdr:rowOff>167581</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83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12658</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6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82855</xdr:rowOff>
    </xdr:from>
    <xdr:to>
      <xdr:col>76</xdr:col>
      <xdr:colOff>165100</xdr:colOff>
      <xdr:row>58</xdr:row>
      <xdr:rowOff>13005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85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29532</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630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107874</xdr:rowOff>
    </xdr:from>
    <xdr:to>
      <xdr:col>72</xdr:col>
      <xdr:colOff>38100</xdr:colOff>
      <xdr:row>58</xdr:row>
      <xdr:rowOff>38024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88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54551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655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92626</xdr:rowOff>
    </xdr:from>
    <xdr:to>
      <xdr:col>67</xdr:col>
      <xdr:colOff>101600</xdr:colOff>
      <xdr:row>58</xdr:row>
      <xdr:rowOff>22776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86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13903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958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120799</xdr:rowOff>
    </xdr:from>
    <xdr:to>
      <xdr:col>85</xdr:col>
      <xdr:colOff>127000</xdr:colOff>
      <xdr:row>77</xdr:row>
      <xdr:rowOff>104515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5481300" y="13150999"/>
          <a:ext cx="838200" cy="15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126846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328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104515</xdr:rowOff>
    </xdr:from>
    <xdr:to>
      <xdr:col>81</xdr:col>
      <xdr:colOff>50800</xdr:colOff>
      <xdr:row>78</xdr:row>
      <xdr:rowOff>29460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592300" y="13306165"/>
          <a:ext cx="889000" cy="9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40964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41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29460</xdr:rowOff>
    </xdr:from>
    <xdr:to>
      <xdr:col>76</xdr:col>
      <xdr:colOff>114300</xdr:colOff>
      <xdr:row>78</xdr:row>
      <xdr:rowOff>68624</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3402560"/>
          <a:ext cx="889000" cy="3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35385</xdr:rowOff>
    </xdr:from>
    <xdr:to>
      <xdr:col>71</xdr:col>
      <xdr:colOff>177800</xdr:colOff>
      <xdr:row>78</xdr:row>
      <xdr:rowOff>68624</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2208335"/>
          <a:ext cx="889000" cy="123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92073</xdr:rowOff>
    </xdr:from>
    <xdr:to>
      <xdr:col>67</xdr:col>
      <xdr:colOff>101600</xdr:colOff>
      <xdr:row>78</xdr:row>
      <xdr:rowOff>22223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293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13350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386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69999</xdr:rowOff>
    </xdr:from>
    <xdr:to>
      <xdr:col>85</xdr:col>
      <xdr:colOff>177800</xdr:colOff>
      <xdr:row>77</xdr:row>
      <xdr:rowOff>149</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100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92877</xdr:rowOff>
    </xdr:from>
    <xdr:ext cx="534377"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2951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53715</xdr:rowOff>
    </xdr:from>
    <xdr:to>
      <xdr:col>81</xdr:col>
      <xdr:colOff>101600</xdr:colOff>
      <xdr:row>77</xdr:row>
      <xdr:rowOff>155315</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25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392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14111" y="13030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150110</xdr:rowOff>
    </xdr:from>
    <xdr:to>
      <xdr:col>76</xdr:col>
      <xdr:colOff>165100</xdr:colOff>
      <xdr:row>78</xdr:row>
      <xdr:rowOff>80260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3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71387</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25111" y="13444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17824</xdr:rowOff>
    </xdr:from>
    <xdr:to>
      <xdr:col>72</xdr:col>
      <xdr:colOff>38100</xdr:colOff>
      <xdr:row>78</xdr:row>
      <xdr:rowOff>119424</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39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110551</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48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156035</xdr:rowOff>
    </xdr:from>
    <xdr:to>
      <xdr:col>67</xdr:col>
      <xdr:colOff>101600</xdr:colOff>
      <xdr:row>71</xdr:row>
      <xdr:rowOff>86185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215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69</xdr:row>
      <xdr:rowOff>102712</xdr:rowOff>
    </xdr:from>
    <xdr:ext cx="59901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14795" y="11932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141405</xdr:rowOff>
    </xdr:from>
    <xdr:to>
      <xdr:col>85</xdr:col>
      <xdr:colOff>126364</xdr:colOff>
      <xdr:row>98</xdr:row>
      <xdr:rowOff>131091</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914805"/>
          <a:ext cx="1269" cy="1018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134918</xdr:rowOff>
    </xdr:from>
    <xdr:ext cx="469744"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937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131091</xdr:rowOff>
    </xdr:from>
    <xdr:to>
      <xdr:col>86</xdr:col>
      <xdr:colOff>25400</xdr:colOff>
      <xdr:row>98</xdr:row>
      <xdr:rowOff>131091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933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88082</xdr:rowOff>
    </xdr:from>
    <xdr:ext cx="599010"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690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141405</xdr:rowOff>
    </xdr:from>
    <xdr:to>
      <xdr:col>86</xdr:col>
      <xdr:colOff>25400</xdr:colOff>
      <xdr:row>92</xdr:row>
      <xdr:rowOff>141405</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914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80406</xdr:rowOff>
    </xdr:from>
    <xdr:to>
      <xdr:col>85</xdr:col>
      <xdr:colOff>127000</xdr:colOff>
      <xdr:row>92</xdr:row>
      <xdr:rowOff>141405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5481300" y="15853806"/>
          <a:ext cx="838200" cy="60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17854</xdr:rowOff>
    </xdr:from>
    <xdr:ext cx="534377"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4770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39427</xdr:rowOff>
    </xdr:from>
    <xdr:to>
      <xdr:col>85</xdr:col>
      <xdr:colOff>177800</xdr:colOff>
      <xdr:row>96</xdr:row>
      <xdr:rowOff>141027</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49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80406</xdr:rowOff>
    </xdr:from>
    <xdr:to>
      <xdr:col>81</xdr:col>
      <xdr:colOff>50800</xdr:colOff>
      <xdr:row>92</xdr:row>
      <xdr:rowOff>126771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4592300" y="15853806"/>
          <a:ext cx="889000" cy="46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42796</xdr:rowOff>
    </xdr:from>
    <xdr:to>
      <xdr:col>81</xdr:col>
      <xdr:colOff>101600</xdr:colOff>
      <xdr:row>96</xdr:row>
      <xdr:rowOff>144396</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50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135523</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214111" y="16594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126771</xdr:rowOff>
    </xdr:from>
    <xdr:to>
      <xdr:col>76</xdr:col>
      <xdr:colOff>114300</xdr:colOff>
      <xdr:row>93</xdr:row>
      <xdr:rowOff>16100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3703300" y="15900171"/>
          <a:ext cx="889000" cy="60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39357</xdr:rowOff>
    </xdr:from>
    <xdr:to>
      <xdr:col>76</xdr:col>
      <xdr:colOff>165100</xdr:colOff>
      <xdr:row>96</xdr:row>
      <xdr:rowOff>140957</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498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132084</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325111" y="16591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16100</xdr:rowOff>
    </xdr:from>
    <xdr:to>
      <xdr:col>71</xdr:col>
      <xdr:colOff>177800</xdr:colOff>
      <xdr:row>93</xdr:row>
      <xdr:rowOff>38869</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2814300" y="15960950"/>
          <a:ext cx="889000" cy="2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57719</xdr:rowOff>
    </xdr:from>
    <xdr:to>
      <xdr:col>72</xdr:col>
      <xdr:colOff>38100</xdr:colOff>
      <xdr:row>96</xdr:row>
      <xdr:rowOff>159319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150446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36111" y="1660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16294</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14795" y="16475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90605</xdr:rowOff>
    </xdr:from>
    <xdr:to>
      <xdr:col>85</xdr:col>
      <xdr:colOff>177800</xdr:colOff>
      <xdr:row>93</xdr:row>
      <xdr:rowOff>20755</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586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43632</xdr:rowOff>
    </xdr:from>
    <xdr:ext cx="599010"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5817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29606</xdr:rowOff>
    </xdr:from>
    <xdr:to>
      <xdr:col>81</xdr:col>
      <xdr:colOff>101600</xdr:colOff>
      <xdr:row>92</xdr:row>
      <xdr:rowOff>131206</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5803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90</xdr:row>
      <xdr:rowOff>147733</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181795" y="1557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75971</xdr:rowOff>
    </xdr:from>
    <xdr:to>
      <xdr:col>76</xdr:col>
      <xdr:colOff>165100</xdr:colOff>
      <xdr:row>93</xdr:row>
      <xdr:rowOff>6121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584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91</xdr:row>
      <xdr:rowOff>22648</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292795" y="1562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136750</xdr:rowOff>
    </xdr:from>
    <xdr:to>
      <xdr:col>72</xdr:col>
      <xdr:colOff>38100</xdr:colOff>
      <xdr:row>93</xdr:row>
      <xdr:rowOff>66900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591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91</xdr:row>
      <xdr:rowOff>83427</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03795" y="15685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159519</xdr:rowOff>
    </xdr:from>
    <xdr:to>
      <xdr:col>67</xdr:col>
      <xdr:colOff>101600</xdr:colOff>
      <xdr:row>93</xdr:row>
      <xdr:rowOff>89669</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5932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91</xdr:row>
      <xdr:rowOff>106196</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14795" y="15708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18661</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67017" y="63623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a:extLst>
            <a:ext uri="{FF2B5EF4-FFF2-40B4-BE49-F238E27FC236}">
              <a16:creationId xmlns:a16="http://schemas.microsoft.com/office/drawing/2014/main" id="{00000000-0008-0000-0700-00000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a:extLst>
            <a:ext uri="{FF2B5EF4-FFF2-40B4-BE49-F238E27FC236}">
              <a16:creationId xmlns:a16="http://schemas.microsoft.com/office/drawing/2014/main" id="{00000000-0008-0000-0700-00000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a:extLst>
            <a:ext uri="{FF2B5EF4-FFF2-40B4-BE49-F238E27FC236}">
              <a16:creationId xmlns:a16="http://schemas.microsoft.com/office/drawing/2014/main" id="{00000000-0008-0000-0700-00001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a:extLst>
            <a:ext uri="{FF2B5EF4-FFF2-40B4-BE49-F238E27FC236}">
              <a16:creationId xmlns:a16="http://schemas.microsoft.com/office/drawing/2014/main" id="{00000000-0008-0000-0700-00002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a:extLst>
            <a:ext uri="{FF2B5EF4-FFF2-40B4-BE49-F238E27FC236}">
              <a16:creationId xmlns:a16="http://schemas.microsoft.com/office/drawing/2014/main" id="{00000000-0008-0000-0700-00002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構成比の最も大きい総務費では、補助費等（ふるさと納税特産品振興関係ほか）、普通建設事業費（小川地区複合施設整備関係ほか）等の増加により、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86,458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円の増加となった。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また、商工費では、普通建設事業費（ふれあいらんど岩泉再整備関係）の増加により、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79,065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円の増加となった。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一方、衛生費では、普通建設事業費（排水管更新事業関係ほか）の事業完了により、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15,538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円の減少、土木費では、普通建設事業費（ 県河川改修事業負担金）、繰出金の減少により、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53,238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円の減少となった。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なお、公債費は昨年度から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13,342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円減少しているが、類似団体平均を大きく上回る状況が続いている。次年度以降も同等の水準で推移するものと見込まれることから、事業の取捨選択や、新規地方債発行の抑制に努める。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岩手県岩泉町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財政調整基金残高は、平成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年台風第</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号災害の対応で大幅に減少したが、その後、徐々に増加し、令和４年度で標準財政規模比が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40.85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なった。令和６年度においては、令和６年台風第５号災害の復旧事業による投資的経費の増加により、実質単年度収支は赤字となっているが、財政調整基金の取り崩しを行い、実質収支は黒字となっている。今後も事務事業の見直しにより、歳出も合理化等を推進し、より健全な行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岩手県岩泉町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年度以降、連結実質赤字比率は黒字を維持している状況である。令和６年度においては、令和６年台風第５号災害の復旧事業による投資的経費の増加により、一般会計の黒字額が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ポイント減少したが、全ての会計において黒字となった。今後も繰出基準等に基づいて繰出しを行い、健全な財政運営に努める。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岩手県岩泉町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元利償還金は、過疎対策事業債の一部が償還完了したことにより、前年度から</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151</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算入公債費等は、算入期間の終了や特定財源の減少により、</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113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百万円の減少となった。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実質公債費比率の分子は、元利償還金等の減少、算入公債費等の減少により差引で対前年度</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120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百万円の減少となった。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次年度以降も同水準で推移する見込みである。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岩手県岩泉町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将来負担比率の分子は、将来負担額が充当可能財源等を下回ったため、令和６年度においてもマイナスとなった。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一般会計等に係る地方債の現在高は、令和２年以降では減少傾向にはあるものの、通常事業の借入に加え、平成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年台風第</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号災害による災害復旧事業債の借入により、引き続き高水準での推移となる。今後は、地方債の発行を抑制するとともに、現先金の計画的な積立を行う必要がある。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岩手県岩泉町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財政調整基金は取り崩しを行った一方で、複合施設建設事業費に充てるため、公共施設等整備基金を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652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百万円積み立てたため、基金全体では、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百万円の増加となった。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年台風第</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号災害で借り入れた地方債及び平成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年から平成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年度までに行った大型事業の償還が始まっていることから、減債基金を取り崩す予定としている。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新規の施設整備を行っていることから、公共施設整備等基金を取り崩す予定としている。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・公共施設等整備基金：町が行う公共施設その他の施設の整備に充てるもの。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・高齢者福祉基金：高齢化社会に対応した施策を推進し、高齢者福祉の増進に資する事業に充てるもの。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・日本短角種肥育素牛導入資金貸付基金：日本短角種の肥育素牛を導入する資金の貸付を行う事業に充てるもの。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・森林環境譲与税基金：森林整備及びその促進に関する費用に充てるもの。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・ふるさとづくり基金：自ら考え自ら行う地域づくり事業の実施</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・公共施設等整備基金：複合施設建設事業費に充てるため、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652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百万円を積み立てたことによる増加。</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・高齢者福祉基金：事業の実施に伴い、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百万円の取り崩しをしたことによる減少。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・日本短角種肥育素牛導入資金貸付基金：貸付額が返還額を上回ったため、取り崩しをしたことによる減少。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・森林環境譲与税基金：事業の実施に伴い、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百万円の取り崩しを行った一方、</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百万円を積み立てたことによる増加。</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・ふるさとづくり基金：事業の実施に伴い、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百万円取り崩しを行った一方、翌年度実施事業に充てるため、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百万円を積み立てたことによる増加。</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・公共施設等整備基金：新規の施設整備を行っていることから、計画的に取り崩しを行う予定である。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・高齢者福祉基金：高齢者福祉の増進のため、計画的に取り崩しを行う予定である。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・日本短角種肥育素牛導入資金貸付基金：畜産事業者への貸付予定がなくなることから、令和７年度に基金を廃止する。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・森林環境譲与税基金：事業規模の拡大により、取り崩し額も増加する予定である。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・ふるさとづくり基金：皆減となるまで取崩し、地域づくり事業に充当する予定である。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災害発生に伴う復旧対応のため取り崩しを行い、令和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年度末残高は、昨年度から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百万円減少し、</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2,312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財政調整基金の残高は、標準財政規模の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％程度となるよう努める。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また、予算編成及び予算執行（社会情勢等を含む。）の状況を鑑み、適宜基金を活用していくこととしている。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償還のため取り崩しをした一方で、積み立ても行ったため、令和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年度末残高は、昨年度と同程度となった。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年台風第</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号災害等で借入した地方債及び平成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年度までに行った大型事業の地方債の償還が始まっており、令和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が償還のピークであった。今後は緩やかに減少傾向となる見込であるが、大型事業が予定されていることから、数年後には再び増加傾向に転じる見込みであることから、適宜、基金を活用してくこと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23AE3C5-F4F5-4BD9-A466-3F4E5C4467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3537221-62BE-4B77-9A43-4108B63A2B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DDEB43E-64B3-4516-AFF9-A42565373CA5}"/>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F7FE0D8-4A5E-4927-B48B-BA93FEEA9CAE}"/>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6268973B-7603-4751-9E30-09EA4501E5E4}"/>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5728688-7EF0-41B6-BFEF-5AB7B6E04BF9}"/>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C3160CF4-ECA7-4B73-9DD3-30700156988D}"/>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996A3F5-5CF0-4907-91FB-B6088BD0E28F}"/>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561A6457-5BED-47D0-9DC3-4BA9F4937A60}"/>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9249AA2-5551-434B-964A-800C4CB0EFFD}"/>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421F045-15D4-4FB8-A2EA-1A36782CCFC5}"/>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9A4E936-7F49-478C-8F60-745A0358E07A}"/>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4668E06-0F04-435B-AD34-6227AD365C16}"/>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8989F23-F07B-4796-9D07-1B136EE0FE65}"/>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9B82F9B-908A-4A03-A337-C417B9DB4CD0}"/>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D1C9A59F-73D6-4910-A7D8-DAA7520A7FA5}"/>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岩手県岩泉町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E470ECC-FA16-4019-9D75-E27BDA52C6F2}"/>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7EDDE595-6D63-4A6E-B87C-D7D2FEC6B959}"/>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A46269A-5F4D-45BD-8A2B-2895631CB5F1}"/>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827D63E-66AF-41F6-A060-3F05A765B39C}"/>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BE603C2-08A8-4882-8D6D-C0078CDDA743}"/>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C54E301B-3CCC-4E79-843D-373B8D62EB2A}"/>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7,843
7,770
992.36
12,353,253
11,736,270
537,552
6,229,075
11,281,974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446F8DA5-0B4C-42F9-9AAB-9DD32B2C32BA}"/>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F06E2B4-3761-44D4-A3A7-100EDBF4F8B2}"/>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F762266-4235-4C16-B1B4-02A78324413A}"/>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E382D1B-ECB6-442D-8E73-37CD682B921C}"/>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5BA7F119-0611-4C82-91BB-4817F2D409FA}"/>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2D81EF11-5B4B-4DA6-A32E-18B9C9E4C8E2}"/>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1C4D461-ADAF-4120-A987-65BF281F93B0}"/>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37A6CFA-4FEB-4463-8619-4A8D6F14B8CC}"/>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79A33486-C1A9-4B77-B8E2-EAF4F5D5F375}"/>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A806C6D-E3E2-4007-A159-48D0AA3A1E1E}"/>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AFA8E4A-571A-483A-BC63-C2B1562BCB6E}"/>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AD34DBB-9D40-4EC1-B1C5-DF84C9198902}"/>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39781BC7-10FE-4C0C-9C4C-3D0DEF7C184D}"/>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834AEE0-858F-4077-8DA5-E51ADB8C23A1}"/>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325AACE-0C0F-4B6C-9D87-B36544620C97}"/>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F8BB766-6DB8-4BC9-B043-45E3EF16AE0B}"/>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7E4103D-C80B-4363-9B25-E1B3904CFDC0}"/>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B1B30AB-BF4A-44CB-9283-6930BC55E769}"/>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663FFDE1-2887-4007-BAB9-94E3EC93768F}"/>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1989EAE-9FDF-4AAC-B79D-C95F421C891A}"/>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6B9E781A-4C24-4D9E-BE73-58BE4151312C}"/>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96F6735-17EB-4919-B612-B1B912EC9186}"/>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FB3034D-CAA4-4972-A3E7-E0A891656748}"/>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F471BCA-E663-4C40-B3B9-A234D9EA74CC}"/>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DB875BC-D73D-414F-BFF3-726ABD289819}"/>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27F5975E-B613-4F36-9DB9-19F6C9C976C0}"/>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1A5A8AD-5397-4048-8589-6BFBE4F94FBF}"/>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87DEC182-02F7-476B-89B2-8DA4D44D1749}"/>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652ABDA-28BB-4875-9AC2-09C57C33D9A3}"/>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BC2391B-33BC-4195-9893-59CF2B731D38}"/>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6A5CE19-425D-4712-9A56-EC563AFABA51}"/>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2B65B6A-1222-485A-B2A7-12F3AEEE4D5A}"/>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3FE27B14-282B-452F-B9E8-F683355083B6}"/>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B6BDE52-4EEB-40CD-889A-9ED3F8DA0153}"/>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13DB409-A3FD-4206-87EB-6D937212F0E1}"/>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有形固定資産減価償却率は、前年度から</a:t>
          </a:r>
          <a:r>
            <a:rPr kumimoji="1" lang="en-US" altLang="ja-JP" sz="1100">
              <a:latin typeface="ＭＳ Ｐゴシック" panose="020B0600070205080204" pitchFamily="50" charset="-128"/>
              <a:ea typeface="ＭＳ Ｐゴシック" panose="020B0600070205080204" pitchFamily="50" charset="-128"/>
            </a:rPr>
            <a:t>1.9</a:t>
          </a:r>
          <a:r>
            <a:rPr kumimoji="1" lang="ja-JP" altLang="en-US" sz="1100">
              <a:latin typeface="ＭＳ Ｐゴシック" panose="020B0600070205080204" pitchFamily="50" charset="-128"/>
              <a:ea typeface="ＭＳ Ｐゴシック" panose="020B0600070205080204" pitchFamily="50" charset="-128"/>
            </a:rPr>
            <a:t>ポイント増加し</a:t>
          </a:r>
          <a:r>
            <a:rPr kumimoji="1" lang="en-US" altLang="ja-JP" sz="1100">
              <a:latin typeface="ＭＳ Ｐゴシック" panose="020B0600070205080204" pitchFamily="50" charset="-128"/>
              <a:ea typeface="ＭＳ Ｐゴシック" panose="020B0600070205080204" pitchFamily="50" charset="-128"/>
            </a:rPr>
            <a:t>69.9</a:t>
          </a:r>
          <a:r>
            <a:rPr kumimoji="1" lang="ja-JP" altLang="en-US" sz="1100">
              <a:latin typeface="ＭＳ Ｐゴシック" panose="020B0600070205080204" pitchFamily="50" charset="-128"/>
              <a:ea typeface="ＭＳ Ｐゴシック" panose="020B0600070205080204" pitchFamily="50" charset="-128"/>
            </a:rPr>
            <a:t>％となった。類似団体平均値を</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ポイント上回っている状況であり、施設等全体で老朽化が進んでいることから、個別施設計画等に基づき、施設の維持管理等の適正化を進める必要がある。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9D99C249-21A2-4535-87E2-E50414636686}"/>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2B8C2EC5-4D96-49CC-95AC-1CFE4F8D2DA7}"/>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D3356911-D569-4041-A828-167C26CB82F3}"/>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DBF6E503-2FB8-4BC6-9790-0424F9400859}"/>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3" name="テキスト ボックス 62">
          <a:extLst>
            <a:ext uri="{FF2B5EF4-FFF2-40B4-BE49-F238E27FC236}">
              <a16:creationId xmlns:a16="http://schemas.microsoft.com/office/drawing/2014/main" id="{5833EF0E-5017-4BBC-8AC2-1F37AA30410F}"/>
            </a:ext>
          </a:extLst>
        </xdr:cNvPr>
        <xdr:cNvSpPr txBox="1"/>
      </xdr:nvSpPr>
      <xdr:spPr>
        <a:xfrm>
          <a:off x="721516" y="64587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D6D2CBC9-E363-4EB3-A693-993E754AB2F1}"/>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AA517096-17CD-453E-9D0D-59FDDE32C5E9}"/>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64FA9AC1-E40C-42A4-84A4-319BB1BA810D}"/>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0B538D3E-7631-4FED-AC44-FA1A0AE15037}"/>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001668B1-CB0F-4F00-8FDC-E4B72A4026F2}"/>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2715E170-4A2C-47FB-AF2A-F2F65AEDCFE6}"/>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652FA067-5CBA-4A8A-AC3B-566DD21CD379}"/>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C0BE6D4F-1758-4C81-B044-519238919AE7}"/>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F2015D01-B81B-452E-B296-7398D21580FD}"/>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73" name="直線コネクタ 72">
          <a:extLst>
            <a:ext uri="{FF2B5EF4-FFF2-40B4-BE49-F238E27FC236}">
              <a16:creationId xmlns:a16="http://schemas.microsoft.com/office/drawing/2014/main" id="{C305EA67-03E7-4F44-82C5-AEF69D81CE47}"/>
            </a:ext>
          </a:extLst>
        </xdr:cNvPr>
        <xdr:cNvCxnSpPr/>
      </xdr:nvCxnSpPr>
      <xdr:spPr>
        <a:xfrm flipV="1">
          <a:off x="4206240" y="5234178"/>
          <a:ext cx="1270" cy="1108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4" name="有形固定資産減価償却率最小値テキスト">
          <a:extLst>
            <a:ext uri="{FF2B5EF4-FFF2-40B4-BE49-F238E27FC236}">
              <a16:creationId xmlns:a16="http://schemas.microsoft.com/office/drawing/2014/main" id="{B4A7F2C0-381D-4465-9850-79B02CEA5F5C}"/>
            </a:ext>
          </a:extLst>
        </xdr:cNvPr>
        <xdr:cNvSpPr txBox="1"/>
      </xdr:nvSpPr>
      <xdr:spPr>
        <a:xfrm>
          <a:off x="4258945" y="634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5" name="直線コネクタ 74">
          <a:extLst>
            <a:ext uri="{FF2B5EF4-FFF2-40B4-BE49-F238E27FC236}">
              <a16:creationId xmlns:a16="http://schemas.microsoft.com/office/drawing/2014/main" id="{E1551800-7F65-4F62-B6AF-B21AD779A1F3}"/>
            </a:ext>
          </a:extLst>
        </xdr:cNvPr>
        <xdr:cNvCxnSpPr/>
      </xdr:nvCxnSpPr>
      <xdr:spPr>
        <a:xfrm>
          <a:off x="4119245" y="634314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6" name="有形固定資産減価償却率最大値テキスト">
          <a:extLst>
            <a:ext uri="{FF2B5EF4-FFF2-40B4-BE49-F238E27FC236}">
              <a16:creationId xmlns:a16="http://schemas.microsoft.com/office/drawing/2014/main" id="{49E82758-4FDB-4E48-B557-9860186FC0D9}"/>
            </a:ext>
          </a:extLst>
        </xdr:cNvPr>
        <xdr:cNvSpPr txBox="1"/>
      </xdr:nvSpPr>
      <xdr:spPr>
        <a:xfrm>
          <a:off x="4258945" y="5013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7" name="直線コネクタ 76">
          <a:extLst>
            <a:ext uri="{FF2B5EF4-FFF2-40B4-BE49-F238E27FC236}">
              <a16:creationId xmlns:a16="http://schemas.microsoft.com/office/drawing/2014/main" id="{E5F4518C-4E52-4784-8963-E96F7736CEB9}"/>
            </a:ext>
          </a:extLst>
        </xdr:cNvPr>
        <xdr:cNvCxnSpPr/>
      </xdr:nvCxnSpPr>
      <xdr:spPr>
        <a:xfrm>
          <a:off x="4119245" y="523417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78" name="有形固定資産減価償却率平均値テキスト">
          <a:extLst>
            <a:ext uri="{FF2B5EF4-FFF2-40B4-BE49-F238E27FC236}">
              <a16:creationId xmlns:a16="http://schemas.microsoft.com/office/drawing/2014/main" id="{030EA6A7-6A6C-4B53-8484-AC8413D11743}"/>
            </a:ext>
          </a:extLst>
        </xdr:cNvPr>
        <xdr:cNvSpPr txBox="1"/>
      </xdr:nvSpPr>
      <xdr:spPr>
        <a:xfrm>
          <a:off x="4258945" y="56818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a:extLst>
            <a:ext uri="{FF2B5EF4-FFF2-40B4-BE49-F238E27FC236}">
              <a16:creationId xmlns:a16="http://schemas.microsoft.com/office/drawing/2014/main" id="{E9A69A9F-8482-4FEB-8A72-36535F4D78BD}"/>
            </a:ext>
          </a:extLst>
        </xdr:cNvPr>
        <xdr:cNvSpPr/>
      </xdr:nvSpPr>
      <xdr:spPr>
        <a:xfrm>
          <a:off x="4157345" y="5826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80" name="フローチャート: 判断 79">
          <a:extLst>
            <a:ext uri="{FF2B5EF4-FFF2-40B4-BE49-F238E27FC236}">
              <a16:creationId xmlns:a16="http://schemas.microsoft.com/office/drawing/2014/main" id="{6417BFF6-8C17-4A67-BCCB-FA6E64818AF1}"/>
            </a:ext>
          </a:extLst>
        </xdr:cNvPr>
        <xdr:cNvSpPr/>
      </xdr:nvSpPr>
      <xdr:spPr>
        <a:xfrm>
          <a:off x="3537585" y="5800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81" name="フローチャート: 判断 80">
          <a:extLst>
            <a:ext uri="{FF2B5EF4-FFF2-40B4-BE49-F238E27FC236}">
              <a16:creationId xmlns:a16="http://schemas.microsoft.com/office/drawing/2014/main" id="{DD4B40EE-AE79-40EA-AABD-EAD7D6AB0887}"/>
            </a:ext>
          </a:extLst>
        </xdr:cNvPr>
        <xdr:cNvSpPr/>
      </xdr:nvSpPr>
      <xdr:spPr>
        <a:xfrm>
          <a:off x="2867025" y="58028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82" name="フローチャート: 判断 81">
          <a:extLst>
            <a:ext uri="{FF2B5EF4-FFF2-40B4-BE49-F238E27FC236}">
              <a16:creationId xmlns:a16="http://schemas.microsoft.com/office/drawing/2014/main" id="{635DA6AA-AC89-40F3-B996-E66187E77BB9}"/>
            </a:ext>
          </a:extLst>
        </xdr:cNvPr>
        <xdr:cNvSpPr/>
      </xdr:nvSpPr>
      <xdr:spPr>
        <a:xfrm>
          <a:off x="2196465" y="57872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117221</xdr:rowOff>
    </xdr:from>
    <xdr:to>
      <xdr:col>7</xdr:col>
      <xdr:colOff>187325</xdr:colOff>
      <xdr:row>30</xdr:row>
      <xdr:rowOff>47371</xdr:rowOff>
    </xdr:to>
    <xdr:sp macro="" textlink="">
      <xdr:nvSpPr>
        <xdr:cNvPr id="83" name="フローチャート: 判断 82">
          <a:extLst>
            <a:ext uri="{FF2B5EF4-FFF2-40B4-BE49-F238E27FC236}">
              <a16:creationId xmlns:a16="http://schemas.microsoft.com/office/drawing/2014/main" id="{AE8DC083-E15C-4E49-BA5D-A9AA66DEBFD1}"/>
            </a:ext>
          </a:extLst>
        </xdr:cNvPr>
        <xdr:cNvSpPr/>
      </xdr:nvSpPr>
      <xdr:spPr>
        <a:xfrm>
          <a:off x="1525905" y="57484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F819BB3C-055D-4343-B157-C707D550951B}"/>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B521BC69-0143-4260-A371-9D9C71A9253C}"/>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70AF5499-0223-4D15-B166-F4FC1FA1C088}"/>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6D5E22D6-20A8-4DB7-87B8-126F19BE57AB}"/>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5BE1E73-E407-4036-90FE-5826B0F2A4D7}"/>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64516</xdr:rowOff>
    </xdr:from>
    <xdr:to>
      <xdr:col>23</xdr:col>
      <xdr:colOff>136525</xdr:colOff>
      <xdr:row>30</xdr:row>
      <xdr:rowOff>166116</xdr:rowOff>
    </xdr:to>
    <xdr:sp macro="" textlink="">
      <xdr:nvSpPr>
        <xdr:cNvPr id="89" name="楕円 88">
          <a:extLst>
            <a:ext uri="{FF2B5EF4-FFF2-40B4-BE49-F238E27FC236}">
              <a16:creationId xmlns:a16="http://schemas.microsoft.com/office/drawing/2014/main" id="{C446852F-E1FE-491A-BB3C-73C71F981E7F}"/>
            </a:ext>
          </a:extLst>
        </xdr:cNvPr>
        <xdr:cNvSpPr/>
      </xdr:nvSpPr>
      <xdr:spPr>
        <a:xfrm>
          <a:off x="4157345" y="586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42943</xdr:rowOff>
    </xdr:from>
    <xdr:ext cx="405111" cy="259045"/>
    <xdr:sp macro="" textlink="">
      <xdr:nvSpPr>
        <xdr:cNvPr id="90" name="有形固定資産減価償却率該当値テキスト">
          <a:extLst>
            <a:ext uri="{FF2B5EF4-FFF2-40B4-BE49-F238E27FC236}">
              <a16:creationId xmlns:a16="http://schemas.microsoft.com/office/drawing/2014/main" id="{F3157401-D65A-495A-B9A4-75FDEBA2C0DC}"/>
            </a:ext>
          </a:extLst>
        </xdr:cNvPr>
        <xdr:cNvSpPr txBox="1"/>
      </xdr:nvSpPr>
      <xdr:spPr>
        <a:xfrm>
          <a:off x="4258945" y="584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23495</xdr:rowOff>
    </xdr:from>
    <xdr:to>
      <xdr:col>19</xdr:col>
      <xdr:colOff>187325</xdr:colOff>
      <xdr:row>30</xdr:row>
      <xdr:rowOff>125095</xdr:rowOff>
    </xdr:to>
    <xdr:sp macro="" textlink="">
      <xdr:nvSpPr>
        <xdr:cNvPr id="91" name="楕円 90">
          <a:extLst>
            <a:ext uri="{FF2B5EF4-FFF2-40B4-BE49-F238E27FC236}">
              <a16:creationId xmlns:a16="http://schemas.microsoft.com/office/drawing/2014/main" id="{0F909E6B-33B0-4605-9F6D-7E8620E126DB}"/>
            </a:ext>
          </a:extLst>
        </xdr:cNvPr>
        <xdr:cNvSpPr/>
      </xdr:nvSpPr>
      <xdr:spPr>
        <a:xfrm>
          <a:off x="3537585" y="58223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74295</xdr:rowOff>
    </xdr:from>
    <xdr:to>
      <xdr:col>23</xdr:col>
      <xdr:colOff>85725</xdr:colOff>
      <xdr:row>30</xdr:row>
      <xdr:rowOff>115316</xdr:rowOff>
    </xdr:to>
    <xdr:cxnSp macro="">
      <xdr:nvCxnSpPr>
        <xdr:cNvPr id="92" name="直線コネクタ 91">
          <a:extLst>
            <a:ext uri="{FF2B5EF4-FFF2-40B4-BE49-F238E27FC236}">
              <a16:creationId xmlns:a16="http://schemas.microsoft.com/office/drawing/2014/main" id="{679F953E-42CD-453C-8436-2C6DB5DBF086}"/>
            </a:ext>
          </a:extLst>
        </xdr:cNvPr>
        <xdr:cNvCxnSpPr/>
      </xdr:nvCxnSpPr>
      <xdr:spPr>
        <a:xfrm>
          <a:off x="3588385" y="5873115"/>
          <a:ext cx="61976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164719</xdr:rowOff>
    </xdr:from>
    <xdr:to>
      <xdr:col>15</xdr:col>
      <xdr:colOff>187325</xdr:colOff>
      <xdr:row>30</xdr:row>
      <xdr:rowOff>94869</xdr:rowOff>
    </xdr:to>
    <xdr:sp macro="" textlink="">
      <xdr:nvSpPr>
        <xdr:cNvPr id="93" name="楕円 92">
          <a:extLst>
            <a:ext uri="{FF2B5EF4-FFF2-40B4-BE49-F238E27FC236}">
              <a16:creationId xmlns:a16="http://schemas.microsoft.com/office/drawing/2014/main" id="{C3183A2B-022B-4197-BE9D-A46A9334473F}"/>
            </a:ext>
          </a:extLst>
        </xdr:cNvPr>
        <xdr:cNvSpPr/>
      </xdr:nvSpPr>
      <xdr:spPr>
        <a:xfrm>
          <a:off x="2867025" y="57958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44069</xdr:rowOff>
    </xdr:from>
    <xdr:to>
      <xdr:col>19</xdr:col>
      <xdr:colOff>136525</xdr:colOff>
      <xdr:row>30</xdr:row>
      <xdr:rowOff>74295</xdr:rowOff>
    </xdr:to>
    <xdr:cxnSp macro="">
      <xdr:nvCxnSpPr>
        <xdr:cNvPr id="94" name="直線コネクタ 93">
          <a:extLst>
            <a:ext uri="{FF2B5EF4-FFF2-40B4-BE49-F238E27FC236}">
              <a16:creationId xmlns:a16="http://schemas.microsoft.com/office/drawing/2014/main" id="{E360609D-FCFF-4C56-9902-42057D069CA5}"/>
            </a:ext>
          </a:extLst>
        </xdr:cNvPr>
        <xdr:cNvCxnSpPr/>
      </xdr:nvCxnSpPr>
      <xdr:spPr>
        <a:xfrm>
          <a:off x="2917825" y="5842889"/>
          <a:ext cx="67056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128016</xdr:rowOff>
    </xdr:from>
    <xdr:to>
      <xdr:col>11</xdr:col>
      <xdr:colOff>187325</xdr:colOff>
      <xdr:row>30</xdr:row>
      <xdr:rowOff>58166</xdr:rowOff>
    </xdr:to>
    <xdr:sp macro="" textlink="">
      <xdr:nvSpPr>
        <xdr:cNvPr id="95" name="楕円 94">
          <a:extLst>
            <a:ext uri="{FF2B5EF4-FFF2-40B4-BE49-F238E27FC236}">
              <a16:creationId xmlns:a16="http://schemas.microsoft.com/office/drawing/2014/main" id="{B447F6B9-F1EF-4B74-91C6-4A4114B8712A}"/>
            </a:ext>
          </a:extLst>
        </xdr:cNvPr>
        <xdr:cNvSpPr/>
      </xdr:nvSpPr>
      <xdr:spPr>
        <a:xfrm>
          <a:off x="2196465" y="57591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7366</xdr:rowOff>
    </xdr:from>
    <xdr:to>
      <xdr:col>15</xdr:col>
      <xdr:colOff>136525</xdr:colOff>
      <xdr:row>30</xdr:row>
      <xdr:rowOff>44069</xdr:rowOff>
    </xdr:to>
    <xdr:cxnSp macro="">
      <xdr:nvCxnSpPr>
        <xdr:cNvPr id="96" name="直線コネクタ 95">
          <a:extLst>
            <a:ext uri="{FF2B5EF4-FFF2-40B4-BE49-F238E27FC236}">
              <a16:creationId xmlns:a16="http://schemas.microsoft.com/office/drawing/2014/main" id="{736D3650-9B1B-4928-AA44-4BDEDF4AFE03}"/>
            </a:ext>
          </a:extLst>
        </xdr:cNvPr>
        <xdr:cNvCxnSpPr/>
      </xdr:nvCxnSpPr>
      <xdr:spPr>
        <a:xfrm>
          <a:off x="2247265" y="5806186"/>
          <a:ext cx="67056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97790</xdr:rowOff>
    </xdr:from>
    <xdr:to>
      <xdr:col>7</xdr:col>
      <xdr:colOff>187325</xdr:colOff>
      <xdr:row>30</xdr:row>
      <xdr:rowOff>27940</xdr:rowOff>
    </xdr:to>
    <xdr:sp macro="" textlink="">
      <xdr:nvSpPr>
        <xdr:cNvPr id="97" name="楕円 96">
          <a:extLst>
            <a:ext uri="{FF2B5EF4-FFF2-40B4-BE49-F238E27FC236}">
              <a16:creationId xmlns:a16="http://schemas.microsoft.com/office/drawing/2014/main" id="{73172BFD-AF6B-41DA-A4A6-30048607EDCF}"/>
            </a:ext>
          </a:extLst>
        </xdr:cNvPr>
        <xdr:cNvSpPr/>
      </xdr:nvSpPr>
      <xdr:spPr>
        <a:xfrm>
          <a:off x="1525905" y="57289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148590</xdr:rowOff>
    </xdr:from>
    <xdr:to>
      <xdr:col>11</xdr:col>
      <xdr:colOff>136525</xdr:colOff>
      <xdr:row>30</xdr:row>
      <xdr:rowOff>7366</xdr:rowOff>
    </xdr:to>
    <xdr:cxnSp macro="">
      <xdr:nvCxnSpPr>
        <xdr:cNvPr id="98" name="直線コネクタ 97">
          <a:extLst>
            <a:ext uri="{FF2B5EF4-FFF2-40B4-BE49-F238E27FC236}">
              <a16:creationId xmlns:a16="http://schemas.microsoft.com/office/drawing/2014/main" id="{1AC65191-26C3-43E1-BE06-DC73FEB2FD50}"/>
            </a:ext>
          </a:extLst>
        </xdr:cNvPr>
        <xdr:cNvCxnSpPr/>
      </xdr:nvCxnSpPr>
      <xdr:spPr>
        <a:xfrm>
          <a:off x="1576705" y="5779770"/>
          <a:ext cx="670560" cy="26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99" name="n_1aveValue有形固定資産減価償却率">
          <a:extLst>
            <a:ext uri="{FF2B5EF4-FFF2-40B4-BE49-F238E27FC236}">
              <a16:creationId xmlns:a16="http://schemas.microsoft.com/office/drawing/2014/main" id="{FC14ED1C-1EDF-49CB-BB73-3C02ECE11B84}"/>
            </a:ext>
          </a:extLst>
        </xdr:cNvPr>
        <xdr:cNvSpPr txBox="1"/>
      </xdr:nvSpPr>
      <xdr:spPr>
        <a:xfrm>
          <a:off x="3395989" y="558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100" name="n_2aveValue有形固定資産減価償却率">
          <a:extLst>
            <a:ext uri="{FF2B5EF4-FFF2-40B4-BE49-F238E27FC236}">
              <a16:creationId xmlns:a16="http://schemas.microsoft.com/office/drawing/2014/main" id="{B0EAB72A-5958-4351-A2CB-677901097531}"/>
            </a:ext>
          </a:extLst>
        </xdr:cNvPr>
        <xdr:cNvSpPr txBox="1"/>
      </xdr:nvSpPr>
      <xdr:spPr>
        <a:xfrm>
          <a:off x="2738129" y="5895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101" name="n_3aveValue有形固定資産減価償却率">
          <a:extLst>
            <a:ext uri="{FF2B5EF4-FFF2-40B4-BE49-F238E27FC236}">
              <a16:creationId xmlns:a16="http://schemas.microsoft.com/office/drawing/2014/main" id="{3A40FBB3-7134-406D-9DD2-76C129359081}"/>
            </a:ext>
          </a:extLst>
        </xdr:cNvPr>
        <xdr:cNvSpPr txBox="1"/>
      </xdr:nvSpPr>
      <xdr:spPr>
        <a:xfrm>
          <a:off x="2067569" y="5876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38498</xdr:rowOff>
    </xdr:from>
    <xdr:ext cx="405111" cy="259045"/>
    <xdr:sp macro="" textlink="">
      <xdr:nvSpPr>
        <xdr:cNvPr id="102" name="n_4aveValue有形固定資産減価償却率">
          <a:extLst>
            <a:ext uri="{FF2B5EF4-FFF2-40B4-BE49-F238E27FC236}">
              <a16:creationId xmlns:a16="http://schemas.microsoft.com/office/drawing/2014/main" id="{713F3E35-CCBF-4BB9-B6DF-F38E704B02FD}"/>
            </a:ext>
          </a:extLst>
        </xdr:cNvPr>
        <xdr:cNvSpPr txBox="1"/>
      </xdr:nvSpPr>
      <xdr:spPr>
        <a:xfrm>
          <a:off x="1397009" y="5837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116222</xdr:rowOff>
    </xdr:from>
    <xdr:ext cx="405111" cy="259045"/>
    <xdr:sp macro="" textlink="">
      <xdr:nvSpPr>
        <xdr:cNvPr id="103" name="n_1mainValue有形固定資産減価償却率">
          <a:extLst>
            <a:ext uri="{FF2B5EF4-FFF2-40B4-BE49-F238E27FC236}">
              <a16:creationId xmlns:a16="http://schemas.microsoft.com/office/drawing/2014/main" id="{E6213B5B-B805-4427-8E3B-C86C73998BB6}"/>
            </a:ext>
          </a:extLst>
        </xdr:cNvPr>
        <xdr:cNvSpPr txBox="1"/>
      </xdr:nvSpPr>
      <xdr:spPr>
        <a:xfrm>
          <a:off x="3395989" y="5915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111396</xdr:rowOff>
    </xdr:from>
    <xdr:ext cx="405111" cy="259045"/>
    <xdr:sp macro="" textlink="">
      <xdr:nvSpPr>
        <xdr:cNvPr id="104" name="n_2mainValue有形固定資産減価償却率">
          <a:extLst>
            <a:ext uri="{FF2B5EF4-FFF2-40B4-BE49-F238E27FC236}">
              <a16:creationId xmlns:a16="http://schemas.microsoft.com/office/drawing/2014/main" id="{2015D15C-21C1-4D91-A7D4-FC787267D677}"/>
            </a:ext>
          </a:extLst>
        </xdr:cNvPr>
        <xdr:cNvSpPr txBox="1"/>
      </xdr:nvSpPr>
      <xdr:spPr>
        <a:xfrm>
          <a:off x="2738129" y="5574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74693</xdr:rowOff>
    </xdr:from>
    <xdr:ext cx="405111" cy="259045"/>
    <xdr:sp macro="" textlink="">
      <xdr:nvSpPr>
        <xdr:cNvPr id="105" name="n_3mainValue有形固定資産減価償却率">
          <a:extLst>
            <a:ext uri="{FF2B5EF4-FFF2-40B4-BE49-F238E27FC236}">
              <a16:creationId xmlns:a16="http://schemas.microsoft.com/office/drawing/2014/main" id="{577A8BAA-384E-409C-A869-8DD3C41F7D47}"/>
            </a:ext>
          </a:extLst>
        </xdr:cNvPr>
        <xdr:cNvSpPr txBox="1"/>
      </xdr:nvSpPr>
      <xdr:spPr>
        <a:xfrm>
          <a:off x="2067569" y="5538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44467</xdr:rowOff>
    </xdr:from>
    <xdr:ext cx="405111" cy="259045"/>
    <xdr:sp macro="" textlink="">
      <xdr:nvSpPr>
        <xdr:cNvPr id="106" name="n_4mainValue有形固定資産減価償却率">
          <a:extLst>
            <a:ext uri="{FF2B5EF4-FFF2-40B4-BE49-F238E27FC236}">
              <a16:creationId xmlns:a16="http://schemas.microsoft.com/office/drawing/2014/main" id="{6CFDAFA3-E6A2-47C0-BB2E-6560B421BD4B}"/>
            </a:ext>
          </a:extLst>
        </xdr:cNvPr>
        <xdr:cNvSpPr txBox="1"/>
      </xdr:nvSpPr>
      <xdr:spPr>
        <a:xfrm>
          <a:off x="1397009" y="55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2892DDEC-E7C2-4786-AAA7-527BA53BFE27}"/>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31B43728-BEA4-40F0-8648-08E0357D1285}"/>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642FF629-EEB1-4F43-B205-96BDF8F60CF6}"/>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[ 223.5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716FF582-61BB-4F96-8FAC-42595817FAF8}"/>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EB3576B5-2A1C-463E-B330-3F9692007E09}"/>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4C9BDF16-6370-4547-8C57-FD9101F66EAA}"/>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2FE10480-459F-481E-847B-B25AF2C1F8EE}"/>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7BEC5449-AAB9-4BD6-8FC6-9F8F0E63AD00}"/>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6D0219E3-4401-4D44-807D-6CE9FD678ECE}"/>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2C07CF45-5DAD-4B9A-AF16-836B457FD691}"/>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6BA3EC7-87D4-4AAE-85E6-FB183B4DD58A}"/>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996A152B-0663-4924-96A9-E9EFA44F3122}"/>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82A4CEC2-8719-4559-BBB1-1835DE4C3906}"/>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債務償還比率は、前年度から</a:t>
          </a:r>
          <a:r>
            <a:rPr kumimoji="1" lang="en-US" altLang="ja-JP" sz="1100">
              <a:latin typeface="ＭＳ Ｐゴシック" panose="020B0600070205080204" pitchFamily="50" charset="-128"/>
              <a:ea typeface="ＭＳ Ｐゴシック" panose="020B0600070205080204" pitchFamily="50" charset="-128"/>
            </a:rPr>
            <a:t>59.8</a:t>
          </a:r>
          <a:r>
            <a:rPr kumimoji="1" lang="ja-JP" altLang="en-US" sz="1100">
              <a:latin typeface="ＭＳ Ｐゴシック" panose="020B0600070205080204" pitchFamily="50" charset="-128"/>
              <a:ea typeface="ＭＳ Ｐゴシック" panose="020B0600070205080204" pitchFamily="50" charset="-128"/>
            </a:rPr>
            <a:t>ポイント減少し、</a:t>
          </a:r>
          <a:r>
            <a:rPr kumimoji="1" lang="en-US" altLang="ja-JP" sz="1100">
              <a:latin typeface="ＭＳ Ｐゴシック" panose="020B0600070205080204" pitchFamily="50" charset="-128"/>
              <a:ea typeface="ＭＳ Ｐゴシック" panose="020B0600070205080204" pitchFamily="50" charset="-128"/>
            </a:rPr>
            <a:t>223.5</a:t>
          </a:r>
          <a:r>
            <a:rPr kumimoji="1" lang="ja-JP" altLang="en-US" sz="1100">
              <a:latin typeface="ＭＳ Ｐゴシック" panose="020B0600070205080204" pitchFamily="50" charset="-128"/>
              <a:ea typeface="ＭＳ Ｐゴシック" panose="020B0600070205080204" pitchFamily="50" charset="-128"/>
            </a:rPr>
            <a:t>％となった。類似団体平均値を</a:t>
          </a:r>
          <a:r>
            <a:rPr kumimoji="1" lang="en-US" altLang="ja-JP" sz="1100">
              <a:latin typeface="ＭＳ Ｐゴシック" panose="020B0600070205080204" pitchFamily="50" charset="-128"/>
              <a:ea typeface="ＭＳ Ｐゴシック" panose="020B0600070205080204" pitchFamily="50" charset="-128"/>
            </a:rPr>
            <a:t>67.2</a:t>
          </a:r>
          <a:r>
            <a:rPr kumimoji="1" lang="ja-JP" altLang="en-US" sz="1100">
              <a:latin typeface="ＭＳ Ｐゴシック" panose="020B0600070205080204" pitchFamily="50" charset="-128"/>
              <a:ea typeface="ＭＳ Ｐゴシック" panose="020B0600070205080204" pitchFamily="50" charset="-128"/>
            </a:rPr>
            <a:t>ポイント下回っている状況で、これは、一部の地方債の償還が完了し、地方債残高が減少しているためである。昨年度に続き、類似団体平均値を下回ってはいるものの、今後も地方債の発行を抑制し、減債基金の積立等を計画的に行っていく必要があ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C01F9062-5DF0-4393-88C6-4D723DECA534}"/>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70FF0090-382C-48C9-8B38-FD39170F319D}"/>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E39DDBA9-C67B-4342-84DD-833075FE3389}"/>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7CE67A51-7F84-4D04-A7BE-77C037CB8DFC}"/>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E0D8A2A3-5E0D-474C-86E8-A86AB0C41D5B}"/>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DA9FC29E-0E12-4583-9A1A-1818619A489A}"/>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417BB7E1-235B-4CB1-BA37-C67D830B958E}"/>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09E122A4-F855-4D73-A1F5-8CCDF06D7F13}"/>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48705A5B-9012-4E28-9C15-93828478DFB7}"/>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A3C7757B-153D-473A-B33C-11D6671BB101}"/>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38F7B55D-E064-4185-B263-95B4B213652A}"/>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BB068979-3CC1-4063-96BB-5117C5CA1C47}"/>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F00BC2CD-7A8D-472A-8EB8-056E0EC70271}"/>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1B8A1EB2-D2DE-40C0-8ACB-E02BB446D9E8}"/>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D45BC946-9736-4FEA-B226-D4F548FB3AD4}"/>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4873A919-CF1A-4371-8BFF-7F39FF5C4E63}"/>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3A4C8FFE-F194-47D7-9A9F-8D774A80E544}"/>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7" name="直線コネクタ 136">
          <a:extLst>
            <a:ext uri="{FF2B5EF4-FFF2-40B4-BE49-F238E27FC236}">
              <a16:creationId xmlns:a16="http://schemas.microsoft.com/office/drawing/2014/main" id="{511DD3EA-3210-44F8-B0EA-46E3DC12A599}"/>
            </a:ext>
          </a:extLst>
        </xdr:cNvPr>
        <xdr:cNvCxnSpPr/>
      </xdr:nvCxnSpPr>
      <xdr:spPr>
        <a:xfrm flipV="1">
          <a:off x="13027660" y="5160463"/>
          <a:ext cx="1269" cy="131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8" name="債務償還比率最小値テキスト">
          <a:extLst>
            <a:ext uri="{FF2B5EF4-FFF2-40B4-BE49-F238E27FC236}">
              <a16:creationId xmlns:a16="http://schemas.microsoft.com/office/drawing/2014/main" id="{73B8BA16-053A-43E7-950D-06DBAF3847F3}"/>
            </a:ext>
          </a:extLst>
        </xdr:cNvPr>
        <xdr:cNvSpPr txBox="1"/>
      </xdr:nvSpPr>
      <xdr:spPr>
        <a:xfrm>
          <a:off x="13080365" y="648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9" name="直線コネクタ 138">
          <a:extLst>
            <a:ext uri="{FF2B5EF4-FFF2-40B4-BE49-F238E27FC236}">
              <a16:creationId xmlns:a16="http://schemas.microsoft.com/office/drawing/2014/main" id="{C3804B30-813C-489A-8EBE-51A40013E079}"/>
            </a:ext>
          </a:extLst>
        </xdr:cNvPr>
        <xdr:cNvCxnSpPr/>
      </xdr:nvCxnSpPr>
      <xdr:spPr>
        <a:xfrm>
          <a:off x="12963525" y="6479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B5CEC35A-7807-48AD-8019-01C0BBCE4CD7}"/>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7A308ADD-3D10-482F-B856-7C275B245CE8}"/>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65231</xdr:rowOff>
    </xdr:from>
    <xdr:ext cx="469744" cy="259045"/>
    <xdr:sp macro="" textlink="">
      <xdr:nvSpPr>
        <xdr:cNvPr id="142" name="債務償還比率平均値テキスト">
          <a:extLst>
            <a:ext uri="{FF2B5EF4-FFF2-40B4-BE49-F238E27FC236}">
              <a16:creationId xmlns:a16="http://schemas.microsoft.com/office/drawing/2014/main" id="{6558501D-1872-46FF-9EE4-05D4FC0126E2}"/>
            </a:ext>
          </a:extLst>
        </xdr:cNvPr>
        <xdr:cNvSpPr txBox="1"/>
      </xdr:nvSpPr>
      <xdr:spPr>
        <a:xfrm>
          <a:off x="13080365" y="55287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43" name="フローチャート: 判断 142">
          <a:extLst>
            <a:ext uri="{FF2B5EF4-FFF2-40B4-BE49-F238E27FC236}">
              <a16:creationId xmlns:a16="http://schemas.microsoft.com/office/drawing/2014/main" id="{11AFFDFE-6033-49B3-84ED-978D212D7733}"/>
            </a:ext>
          </a:extLst>
        </xdr:cNvPr>
        <xdr:cNvSpPr/>
      </xdr:nvSpPr>
      <xdr:spPr>
        <a:xfrm>
          <a:off x="13001625" y="55503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4" name="フローチャート: 判断 143">
          <a:extLst>
            <a:ext uri="{FF2B5EF4-FFF2-40B4-BE49-F238E27FC236}">
              <a16:creationId xmlns:a16="http://schemas.microsoft.com/office/drawing/2014/main" id="{FA842ACD-8289-40FD-91A4-4F964ABF591A}"/>
            </a:ext>
          </a:extLst>
        </xdr:cNvPr>
        <xdr:cNvSpPr/>
      </xdr:nvSpPr>
      <xdr:spPr>
        <a:xfrm>
          <a:off x="12359005" y="5588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5" name="フローチャート: 判断 144">
          <a:extLst>
            <a:ext uri="{FF2B5EF4-FFF2-40B4-BE49-F238E27FC236}">
              <a16:creationId xmlns:a16="http://schemas.microsoft.com/office/drawing/2014/main" id="{FA4DA9BD-C1F8-47B7-AFC9-4BFC861EE8D1}"/>
            </a:ext>
          </a:extLst>
        </xdr:cNvPr>
        <xdr:cNvSpPr/>
      </xdr:nvSpPr>
      <xdr:spPr>
        <a:xfrm>
          <a:off x="11688445" y="5616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6" name="フローチャート: 判断 145">
          <a:extLst>
            <a:ext uri="{FF2B5EF4-FFF2-40B4-BE49-F238E27FC236}">
              <a16:creationId xmlns:a16="http://schemas.microsoft.com/office/drawing/2014/main" id="{33054928-6B45-4EFD-9318-1E7DA370BB95}"/>
            </a:ext>
          </a:extLst>
        </xdr:cNvPr>
        <xdr:cNvSpPr/>
      </xdr:nvSpPr>
      <xdr:spPr>
        <a:xfrm>
          <a:off x="11017885" y="5601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47" name="フローチャート: 判断 146">
          <a:extLst>
            <a:ext uri="{FF2B5EF4-FFF2-40B4-BE49-F238E27FC236}">
              <a16:creationId xmlns:a16="http://schemas.microsoft.com/office/drawing/2014/main" id="{BBA0C39D-E37F-4910-BEDB-43EC9E630BD6}"/>
            </a:ext>
          </a:extLst>
        </xdr:cNvPr>
        <xdr:cNvSpPr/>
      </xdr:nvSpPr>
      <xdr:spPr>
        <a:xfrm>
          <a:off x="10347325" y="57184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6372A77E-BB1C-4060-9218-B8B624E9188C}"/>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14F1483D-4BC6-4373-AB8D-C8B80CCED438}"/>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1E825A2D-B637-4E35-8514-B4A04EC62832}"/>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48F3630-23C5-4B48-B68A-0E8A0BA9E818}"/>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155F1FEC-FF3F-4B24-B415-C35F192BD8D7}"/>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154622</xdr:rowOff>
    </xdr:from>
    <xdr:to>
      <xdr:col>76</xdr:col>
      <xdr:colOff>73025</xdr:colOff>
      <xdr:row>28</xdr:row>
      <xdr:rowOff>84772</xdr:rowOff>
    </xdr:to>
    <xdr:sp macro="" textlink="">
      <xdr:nvSpPr>
        <xdr:cNvPr id="153" name="楕円 152">
          <a:extLst>
            <a:ext uri="{FF2B5EF4-FFF2-40B4-BE49-F238E27FC236}">
              <a16:creationId xmlns:a16="http://schemas.microsoft.com/office/drawing/2014/main" id="{AD04D002-003D-4EC0-B8EB-7E24827F9D80}"/>
            </a:ext>
          </a:extLst>
        </xdr:cNvPr>
        <xdr:cNvSpPr/>
      </xdr:nvSpPr>
      <xdr:spPr>
        <a:xfrm>
          <a:off x="13001625" y="54505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6049</xdr:rowOff>
    </xdr:from>
    <xdr:ext cx="469744" cy="259045"/>
    <xdr:sp macro="" textlink="">
      <xdr:nvSpPr>
        <xdr:cNvPr id="154" name="債務償還比率該当値テキスト">
          <a:extLst>
            <a:ext uri="{FF2B5EF4-FFF2-40B4-BE49-F238E27FC236}">
              <a16:creationId xmlns:a16="http://schemas.microsoft.com/office/drawing/2014/main" id="{7F7A7627-0EAC-4F95-A035-7510D9722C8B}"/>
            </a:ext>
          </a:extLst>
        </xdr:cNvPr>
        <xdr:cNvSpPr txBox="1"/>
      </xdr:nvSpPr>
      <xdr:spPr>
        <a:xfrm>
          <a:off x="13080365" y="5301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75393</xdr:rowOff>
    </xdr:from>
    <xdr:to>
      <xdr:col>72</xdr:col>
      <xdr:colOff>123825</xdr:colOff>
      <xdr:row>29</xdr:row>
      <xdr:rowOff>5543</xdr:rowOff>
    </xdr:to>
    <xdr:sp macro="" textlink="">
      <xdr:nvSpPr>
        <xdr:cNvPr id="155" name="楕円 154">
          <a:extLst>
            <a:ext uri="{FF2B5EF4-FFF2-40B4-BE49-F238E27FC236}">
              <a16:creationId xmlns:a16="http://schemas.microsoft.com/office/drawing/2014/main" id="{ADBDC34D-E34A-4F1E-A6D1-D4D7B14D5577}"/>
            </a:ext>
          </a:extLst>
        </xdr:cNvPr>
        <xdr:cNvSpPr/>
      </xdr:nvSpPr>
      <xdr:spPr>
        <a:xfrm>
          <a:off x="12359005" y="55389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33972</xdr:rowOff>
    </xdr:from>
    <xdr:to>
      <xdr:col>76</xdr:col>
      <xdr:colOff>22225</xdr:colOff>
      <xdr:row>28</xdr:row>
      <xdr:rowOff>126193</xdr:rowOff>
    </xdr:to>
    <xdr:cxnSp macro="">
      <xdr:nvCxnSpPr>
        <xdr:cNvPr id="156" name="直線コネクタ 155">
          <a:extLst>
            <a:ext uri="{FF2B5EF4-FFF2-40B4-BE49-F238E27FC236}">
              <a16:creationId xmlns:a16="http://schemas.microsoft.com/office/drawing/2014/main" id="{1860D4AF-1CC5-402B-BA89-1088D3572323}"/>
            </a:ext>
          </a:extLst>
        </xdr:cNvPr>
        <xdr:cNvCxnSpPr/>
      </xdr:nvCxnSpPr>
      <xdr:spPr>
        <a:xfrm flipV="1">
          <a:off x="12409805" y="5497512"/>
          <a:ext cx="619760" cy="92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71383</xdr:rowOff>
    </xdr:from>
    <xdr:to>
      <xdr:col>68</xdr:col>
      <xdr:colOff>123825</xdr:colOff>
      <xdr:row>29</xdr:row>
      <xdr:rowOff>1533</xdr:rowOff>
    </xdr:to>
    <xdr:sp macro="" textlink="">
      <xdr:nvSpPr>
        <xdr:cNvPr id="157" name="楕円 156">
          <a:extLst>
            <a:ext uri="{FF2B5EF4-FFF2-40B4-BE49-F238E27FC236}">
              <a16:creationId xmlns:a16="http://schemas.microsoft.com/office/drawing/2014/main" id="{D65E4445-A4A3-440D-AB7C-A958D7F1D8F3}"/>
            </a:ext>
          </a:extLst>
        </xdr:cNvPr>
        <xdr:cNvSpPr/>
      </xdr:nvSpPr>
      <xdr:spPr>
        <a:xfrm>
          <a:off x="11688445" y="55349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122183</xdr:rowOff>
    </xdr:from>
    <xdr:to>
      <xdr:col>72</xdr:col>
      <xdr:colOff>73025</xdr:colOff>
      <xdr:row>28</xdr:row>
      <xdr:rowOff>126193</xdr:rowOff>
    </xdr:to>
    <xdr:cxnSp macro="">
      <xdr:nvCxnSpPr>
        <xdr:cNvPr id="158" name="直線コネクタ 157">
          <a:extLst>
            <a:ext uri="{FF2B5EF4-FFF2-40B4-BE49-F238E27FC236}">
              <a16:creationId xmlns:a16="http://schemas.microsoft.com/office/drawing/2014/main" id="{F9570FD1-8A46-43AF-8F67-169A36348ADD}"/>
            </a:ext>
          </a:extLst>
        </xdr:cNvPr>
        <xdr:cNvCxnSpPr/>
      </xdr:nvCxnSpPr>
      <xdr:spPr>
        <a:xfrm>
          <a:off x="11739245" y="5585723"/>
          <a:ext cx="670560" cy="4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128288</xdr:rowOff>
    </xdr:from>
    <xdr:to>
      <xdr:col>64</xdr:col>
      <xdr:colOff>123825</xdr:colOff>
      <xdr:row>29</xdr:row>
      <xdr:rowOff>58438</xdr:rowOff>
    </xdr:to>
    <xdr:sp macro="" textlink="">
      <xdr:nvSpPr>
        <xdr:cNvPr id="159" name="楕円 158">
          <a:extLst>
            <a:ext uri="{FF2B5EF4-FFF2-40B4-BE49-F238E27FC236}">
              <a16:creationId xmlns:a16="http://schemas.microsoft.com/office/drawing/2014/main" id="{57AE42CD-DCB7-4F84-9E3A-FC380A391F10}"/>
            </a:ext>
          </a:extLst>
        </xdr:cNvPr>
        <xdr:cNvSpPr/>
      </xdr:nvSpPr>
      <xdr:spPr>
        <a:xfrm>
          <a:off x="11017885" y="55918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122183</xdr:rowOff>
    </xdr:from>
    <xdr:to>
      <xdr:col>68</xdr:col>
      <xdr:colOff>73025</xdr:colOff>
      <xdr:row>29</xdr:row>
      <xdr:rowOff>7638</xdr:rowOff>
    </xdr:to>
    <xdr:cxnSp macro="">
      <xdr:nvCxnSpPr>
        <xdr:cNvPr id="160" name="直線コネクタ 159">
          <a:extLst>
            <a:ext uri="{FF2B5EF4-FFF2-40B4-BE49-F238E27FC236}">
              <a16:creationId xmlns:a16="http://schemas.microsoft.com/office/drawing/2014/main" id="{E257B7EF-2C0A-4C62-92D7-D0E9A42A959C}"/>
            </a:ext>
          </a:extLst>
        </xdr:cNvPr>
        <xdr:cNvCxnSpPr/>
      </xdr:nvCxnSpPr>
      <xdr:spPr>
        <a:xfrm flipV="1">
          <a:off x="11068685" y="5585723"/>
          <a:ext cx="670560" cy="53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5143</xdr:rowOff>
    </xdr:from>
    <xdr:to>
      <xdr:col>60</xdr:col>
      <xdr:colOff>123825</xdr:colOff>
      <xdr:row>30</xdr:row>
      <xdr:rowOff>106743</xdr:rowOff>
    </xdr:to>
    <xdr:sp macro="" textlink="">
      <xdr:nvSpPr>
        <xdr:cNvPr id="161" name="楕円 160">
          <a:extLst>
            <a:ext uri="{FF2B5EF4-FFF2-40B4-BE49-F238E27FC236}">
              <a16:creationId xmlns:a16="http://schemas.microsoft.com/office/drawing/2014/main" id="{172BDA83-FCA5-4D9C-AAA3-920539274CF1}"/>
            </a:ext>
          </a:extLst>
        </xdr:cNvPr>
        <xdr:cNvSpPr/>
      </xdr:nvSpPr>
      <xdr:spPr>
        <a:xfrm>
          <a:off x="10347325" y="580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7638</xdr:rowOff>
    </xdr:from>
    <xdr:to>
      <xdr:col>64</xdr:col>
      <xdr:colOff>73025</xdr:colOff>
      <xdr:row>30</xdr:row>
      <xdr:rowOff>55943</xdr:rowOff>
    </xdr:to>
    <xdr:cxnSp macro="">
      <xdr:nvCxnSpPr>
        <xdr:cNvPr id="162" name="直線コネクタ 161">
          <a:extLst>
            <a:ext uri="{FF2B5EF4-FFF2-40B4-BE49-F238E27FC236}">
              <a16:creationId xmlns:a16="http://schemas.microsoft.com/office/drawing/2014/main" id="{39D73B4F-74A4-4781-A961-68F9C9A5A727}"/>
            </a:ext>
          </a:extLst>
        </xdr:cNvPr>
        <xdr:cNvCxnSpPr/>
      </xdr:nvCxnSpPr>
      <xdr:spPr>
        <a:xfrm flipV="1">
          <a:off x="10398125" y="5638818"/>
          <a:ext cx="670560" cy="21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46172</xdr:rowOff>
    </xdr:from>
    <xdr:ext cx="469744" cy="259045"/>
    <xdr:sp macro="" textlink="">
      <xdr:nvSpPr>
        <xdr:cNvPr id="163" name="n_1aveValue債務償還比率">
          <a:extLst>
            <a:ext uri="{FF2B5EF4-FFF2-40B4-BE49-F238E27FC236}">
              <a16:creationId xmlns:a16="http://schemas.microsoft.com/office/drawing/2014/main" id="{B12EE0F9-76A6-4086-B009-A0389448DFBD}"/>
            </a:ext>
          </a:extLst>
        </xdr:cNvPr>
        <xdr:cNvSpPr txBox="1"/>
      </xdr:nvSpPr>
      <xdr:spPr>
        <a:xfrm>
          <a:off x="12185092" y="567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73777</xdr:rowOff>
    </xdr:from>
    <xdr:ext cx="469744" cy="259045"/>
    <xdr:sp macro="" textlink="">
      <xdr:nvSpPr>
        <xdr:cNvPr id="164" name="n_2aveValue債務償還比率">
          <a:extLst>
            <a:ext uri="{FF2B5EF4-FFF2-40B4-BE49-F238E27FC236}">
              <a16:creationId xmlns:a16="http://schemas.microsoft.com/office/drawing/2014/main" id="{3F867DF6-1CF7-4157-B936-EE5BB2EEFBC8}"/>
            </a:ext>
          </a:extLst>
        </xdr:cNvPr>
        <xdr:cNvSpPr txBox="1"/>
      </xdr:nvSpPr>
      <xdr:spPr>
        <a:xfrm>
          <a:off x="11527232" y="570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58972</xdr:rowOff>
    </xdr:from>
    <xdr:ext cx="469744" cy="259045"/>
    <xdr:sp macro="" textlink="">
      <xdr:nvSpPr>
        <xdr:cNvPr id="165" name="n_3aveValue債務償還比率">
          <a:extLst>
            <a:ext uri="{FF2B5EF4-FFF2-40B4-BE49-F238E27FC236}">
              <a16:creationId xmlns:a16="http://schemas.microsoft.com/office/drawing/2014/main" id="{41430E99-E9F1-404E-8C38-B8B271FA2D3C}"/>
            </a:ext>
          </a:extLst>
        </xdr:cNvPr>
        <xdr:cNvSpPr txBox="1"/>
      </xdr:nvSpPr>
      <xdr:spPr>
        <a:xfrm>
          <a:off x="10856672" y="5690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66" name="n_4aveValue債務償還比率">
          <a:extLst>
            <a:ext uri="{FF2B5EF4-FFF2-40B4-BE49-F238E27FC236}">
              <a16:creationId xmlns:a16="http://schemas.microsoft.com/office/drawing/2014/main" id="{D824C091-F892-45BC-B596-F3D8A1B3FC8B}"/>
            </a:ext>
          </a:extLst>
        </xdr:cNvPr>
        <xdr:cNvSpPr txBox="1"/>
      </xdr:nvSpPr>
      <xdr:spPr>
        <a:xfrm>
          <a:off x="10186112" y="5497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22070</xdr:rowOff>
    </xdr:from>
    <xdr:ext cx="469744" cy="259045"/>
    <xdr:sp macro="" textlink="">
      <xdr:nvSpPr>
        <xdr:cNvPr id="167" name="n_1mainValue債務償還比率">
          <a:extLst>
            <a:ext uri="{FF2B5EF4-FFF2-40B4-BE49-F238E27FC236}">
              <a16:creationId xmlns:a16="http://schemas.microsoft.com/office/drawing/2014/main" id="{7C33619B-D925-4F4B-AB4E-9235A642B4DC}"/>
            </a:ext>
          </a:extLst>
        </xdr:cNvPr>
        <xdr:cNvSpPr txBox="1"/>
      </xdr:nvSpPr>
      <xdr:spPr>
        <a:xfrm>
          <a:off x="12185092" y="5317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18060</xdr:rowOff>
    </xdr:from>
    <xdr:ext cx="469744" cy="259045"/>
    <xdr:sp macro="" textlink="">
      <xdr:nvSpPr>
        <xdr:cNvPr id="168" name="n_2mainValue債務償還比率">
          <a:extLst>
            <a:ext uri="{FF2B5EF4-FFF2-40B4-BE49-F238E27FC236}">
              <a16:creationId xmlns:a16="http://schemas.microsoft.com/office/drawing/2014/main" id="{A4332093-938B-4A84-B0EC-4320F7747C71}"/>
            </a:ext>
          </a:extLst>
        </xdr:cNvPr>
        <xdr:cNvSpPr txBox="1"/>
      </xdr:nvSpPr>
      <xdr:spPr>
        <a:xfrm>
          <a:off x="11527232" y="5313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74965</xdr:rowOff>
    </xdr:from>
    <xdr:ext cx="469744" cy="259045"/>
    <xdr:sp macro="" textlink="">
      <xdr:nvSpPr>
        <xdr:cNvPr id="169" name="n_3mainValue債務償還比率">
          <a:extLst>
            <a:ext uri="{FF2B5EF4-FFF2-40B4-BE49-F238E27FC236}">
              <a16:creationId xmlns:a16="http://schemas.microsoft.com/office/drawing/2014/main" id="{CEBBBB15-895F-4344-A8E5-9A90944FED56}"/>
            </a:ext>
          </a:extLst>
        </xdr:cNvPr>
        <xdr:cNvSpPr txBox="1"/>
      </xdr:nvSpPr>
      <xdr:spPr>
        <a:xfrm>
          <a:off x="10856672" y="537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97870</xdr:rowOff>
    </xdr:from>
    <xdr:ext cx="469744" cy="259045"/>
    <xdr:sp macro="" textlink="">
      <xdr:nvSpPr>
        <xdr:cNvPr id="170" name="n_4mainValue債務償還比率">
          <a:extLst>
            <a:ext uri="{FF2B5EF4-FFF2-40B4-BE49-F238E27FC236}">
              <a16:creationId xmlns:a16="http://schemas.microsoft.com/office/drawing/2014/main" id="{DEF847BB-87AD-4001-8A8B-FB85755931F2}"/>
            </a:ext>
          </a:extLst>
        </xdr:cNvPr>
        <xdr:cNvSpPr txBox="1"/>
      </xdr:nvSpPr>
      <xdr:spPr>
        <a:xfrm>
          <a:off x="10186112" y="589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8048C140-B17A-4F7C-A6F4-9AF608F698E8}"/>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4DF1463F-9720-4E58-B1FB-81192E0ED59E}"/>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D6614B1-3C8D-4E57-9F56-6DF7C5B1FC21}"/>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4FEB74C0-B2C5-4F29-B250-E9C9F0D57F9F}"/>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C75AFC9C-88CF-4EB0-8E67-53B59DE245EF}"/>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292C5313-64AA-44DC-808F-C4AC3E339CA1}"/>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60EDDE6-E263-40CA-9F88-5086FCD118EF}"/>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1DB4A9E-3F0C-435E-8AA2-E76354567807}"/>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8A6DD4F-D57C-4093-8CD2-AE4D8FDB63E3}"/>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48ABD7D-0B4C-45BF-B71B-9409349FA518}"/>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岩手県岩泉町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E505F55-DC36-409D-B960-12DF87B5147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59EF2E5-A155-4373-BF5F-EBE4904516C2}"/>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9F09F20-5C76-4B39-BD21-F2F44C99D10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82F4948-0DD0-4A22-B400-A696A1C6782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B4089A4-A16A-4FF9-A814-836FA3821BA8}"/>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F56A09D-2D24-492D-9C3E-344E49DD8C04}"/>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7,843
7,770
992.36
12,353,253
11,736,270
537,552
6,229,075
11,281,974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EF926AB-5032-4F85-8FE7-488FB626AFB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38EA4DB-6F1D-46C4-9E6F-5B77EFB2E1E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CEDC282-94E3-4F23-995D-1B4268D6A56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25EE164-4819-4FF9-BEAD-E969D116E0E3}"/>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FE565E8-5AC7-4A82-9DB6-E6D19B71ACDD}"/>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3192087-6706-41A6-A0F8-73CB0310EE02}"/>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F206C0C-F920-4B54-891A-C3C661800864}"/>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9E0ED0D-11A5-4DA4-845A-172B0D400B9D}"/>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A1AC899-684E-4085-96AA-A0176919E3C2}"/>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E3377D0-3C3C-40A1-A513-9A04352F409D}"/>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1A9C05B-79F9-464E-BDF7-EC7DB2585D5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AFF7E2E-138A-4147-8761-BCBE33022C2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56AE7BE-ECD4-44DB-911D-F11144D1769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1D03334-B11D-4534-94DC-B41E666B5DDD}"/>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5DBC0AD-991C-4C9E-8B4E-C413AECBC5D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C9A2A70-25C1-4061-9310-F955EEE531B1}"/>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3390880-0EAB-4418-84CA-0A67031B0D1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37F2285-64FB-43C6-99C5-BE65EFD8DB2D}"/>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E24BC9F-9AD0-40B8-919A-C4F09267C96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45EC251-4F8D-4759-BD51-2E0F106FFFA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44FBAA5-4FB6-4175-B4B1-0FEE0C94D9D4}"/>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2EA34DD-50BC-4855-ABB7-59435ABB485D}"/>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BCE295E-BE42-428E-A468-C57E0AB79004}"/>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C75D918-9364-4534-9727-7FC4E5F55163}"/>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4B46AE3-7F22-40F0-879B-F523428A2FD5}"/>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25EF780-237F-4F79-BF0B-B40E5D723246}"/>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D311875-685F-4B5F-8B70-97B41EB4C194}"/>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4BFFEDA-050F-4596-8AC8-A8717DCB9BA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C778C78-CCBC-4824-B496-9F97E4A5EC0A}"/>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24BD331-9584-48A2-B38A-7B9BB6F01A1E}"/>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B180649-B036-4B3F-A2A9-58D6CA0A0D59}"/>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A950371-2761-4DD4-B241-114676CAA108}"/>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106F4DA-6EAE-4253-A0A5-17C42040B544}"/>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6055E56-91E2-4096-AD07-2A38ABD3368F}"/>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3753773-ECF8-4673-9A7D-28C1720A719A}"/>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2A5E97B-BACF-4983-8DC3-2EC7ED67C2DE}"/>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8C1B7BD-44BA-4657-B719-085C9AD93177}"/>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1842005-D725-407D-98B3-0CC85F694DFB}"/>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10F9215-0564-477F-9360-97B9C1BDDE93}"/>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38174DA-1ABA-4848-86E7-1C180687197E}"/>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3697AF7-CE36-421D-A8F1-C22E3C842940}"/>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5C3A033-A5D2-4C5B-A96B-38DE4C7CF840}"/>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6C72C23-1D3F-4705-8AF7-1A1F4BE2B387}"/>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E14C5B2-A6A8-487E-BCBB-386FAFA27BE9}"/>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71061F0-F9F9-4B24-9C01-F0CF3D329DB4}"/>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FE4558E6-FD3D-466C-B952-DDA6158604DD}"/>
            </a:ext>
          </a:extLst>
        </xdr:cNvPr>
        <xdr:cNvCxnSpPr/>
      </xdr:nvCxnSpPr>
      <xdr:spPr>
        <a:xfrm flipV="1">
          <a:off x="4086225" y="560451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E0B108C5-DACA-417B-B6FC-B649BAD37217}"/>
            </a:ext>
          </a:extLst>
        </xdr:cNvPr>
        <xdr:cNvSpPr txBox="1"/>
      </xdr:nvSpPr>
      <xdr:spPr>
        <a:xfrm>
          <a:off x="4124960" y="706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6E744B41-4B58-49B0-8FB5-14DD16C081FF}"/>
            </a:ext>
          </a:extLst>
        </xdr:cNvPr>
        <xdr:cNvCxnSpPr/>
      </xdr:nvCxnSpPr>
      <xdr:spPr>
        <a:xfrm>
          <a:off x="4020820" y="70656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7942BFB8-73EE-4ECF-BD8A-09852ED2756B}"/>
            </a:ext>
          </a:extLst>
        </xdr:cNvPr>
        <xdr:cNvSpPr txBox="1"/>
      </xdr:nvSpPr>
      <xdr:spPr>
        <a:xfrm>
          <a:off x="4124960" y="538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378984EB-BFE9-437C-BCCE-9CEA0DA06C5E}"/>
            </a:ext>
          </a:extLst>
        </xdr:cNvPr>
        <xdr:cNvCxnSpPr/>
      </xdr:nvCxnSpPr>
      <xdr:spPr>
        <a:xfrm>
          <a:off x="4020820" y="56045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2" name="【道路】&#10;有形固定資産減価償却率平均値テキスト">
          <a:extLst>
            <a:ext uri="{FF2B5EF4-FFF2-40B4-BE49-F238E27FC236}">
              <a16:creationId xmlns:a16="http://schemas.microsoft.com/office/drawing/2014/main" id="{E620262B-37E1-4BCA-903F-053FDD39C078}"/>
            </a:ext>
          </a:extLst>
        </xdr:cNvPr>
        <xdr:cNvSpPr txBox="1"/>
      </xdr:nvSpPr>
      <xdr:spPr>
        <a:xfrm>
          <a:off x="4124960" y="634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BB4C723E-A73D-4321-8D35-116F8E26E9FF}"/>
            </a:ext>
          </a:extLst>
        </xdr:cNvPr>
        <xdr:cNvSpPr/>
      </xdr:nvSpPr>
      <xdr:spPr>
        <a:xfrm>
          <a:off x="4036060" y="6487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291ECE3F-321B-4BF9-AA3D-C7FCF1C79656}"/>
            </a:ext>
          </a:extLst>
        </xdr:cNvPr>
        <xdr:cNvSpPr/>
      </xdr:nvSpPr>
      <xdr:spPr>
        <a:xfrm>
          <a:off x="3312160" y="64452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C07F3ADF-CEBF-4CB9-8096-634DF62B76E4}"/>
            </a:ext>
          </a:extLst>
        </xdr:cNvPr>
        <xdr:cNvSpPr/>
      </xdr:nvSpPr>
      <xdr:spPr>
        <a:xfrm>
          <a:off x="2514600" y="6447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E976B280-544B-4654-86A2-7350641D56A8}"/>
            </a:ext>
          </a:extLst>
        </xdr:cNvPr>
        <xdr:cNvSpPr/>
      </xdr:nvSpPr>
      <xdr:spPr>
        <a:xfrm>
          <a:off x="17399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87D4B870-4C1B-4144-AEAF-5E648A1388CA}"/>
            </a:ext>
          </a:extLst>
        </xdr:cNvPr>
        <xdr:cNvSpPr/>
      </xdr:nvSpPr>
      <xdr:spPr>
        <a:xfrm>
          <a:off x="965200" y="64090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BF501AB-A957-4FC0-96DB-63EE0FA6308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90937A5-03CA-45FC-B192-07B13839D2A1}"/>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AAB1C89-FFC3-4F47-A2C2-4D3C237C37D6}"/>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C4C7D7D-938E-4598-AD54-26A661C36DBA}"/>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16215D5-CDA5-4290-8A3F-C94957AA181C}"/>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55880</xdr:rowOff>
    </xdr:from>
    <xdr:to>
      <xdr:col>24</xdr:col>
      <xdr:colOff>114300</xdr:colOff>
      <xdr:row>39</xdr:row>
      <xdr:rowOff>157480</xdr:rowOff>
    </xdr:to>
    <xdr:sp macro="" textlink="">
      <xdr:nvSpPr>
        <xdr:cNvPr id="73" name="楕円 72">
          <a:extLst>
            <a:ext uri="{FF2B5EF4-FFF2-40B4-BE49-F238E27FC236}">
              <a16:creationId xmlns:a16="http://schemas.microsoft.com/office/drawing/2014/main" id="{06AC23FE-825D-49C9-8514-BC868577B98F}"/>
            </a:ext>
          </a:extLst>
        </xdr:cNvPr>
        <xdr:cNvSpPr/>
      </xdr:nvSpPr>
      <xdr:spPr>
        <a:xfrm>
          <a:off x="403606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34307</xdr:rowOff>
    </xdr:from>
    <xdr:ext cx="405111" cy="259045"/>
    <xdr:sp macro="" textlink="">
      <xdr:nvSpPr>
        <xdr:cNvPr id="74" name="【道路】&#10;有形固定資産減価償却率該当値テキスト">
          <a:extLst>
            <a:ext uri="{FF2B5EF4-FFF2-40B4-BE49-F238E27FC236}">
              <a16:creationId xmlns:a16="http://schemas.microsoft.com/office/drawing/2014/main" id="{F8597927-AC0A-4CFC-B387-5B31B036FAEE}"/>
            </a:ext>
          </a:extLst>
        </xdr:cNvPr>
        <xdr:cNvSpPr txBox="1"/>
      </xdr:nvSpPr>
      <xdr:spPr>
        <a:xfrm>
          <a:off x="4124960"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23495</xdr:rowOff>
    </xdr:from>
    <xdr:to>
      <xdr:col>20</xdr:col>
      <xdr:colOff>38100</xdr:colOff>
      <xdr:row>39</xdr:row>
      <xdr:rowOff>125095</xdr:rowOff>
    </xdr:to>
    <xdr:sp macro="" textlink="">
      <xdr:nvSpPr>
        <xdr:cNvPr id="75" name="楕円 74">
          <a:extLst>
            <a:ext uri="{FF2B5EF4-FFF2-40B4-BE49-F238E27FC236}">
              <a16:creationId xmlns:a16="http://schemas.microsoft.com/office/drawing/2014/main" id="{D0AC8994-D802-4044-9B8D-1877FD87F33E}"/>
            </a:ext>
          </a:extLst>
        </xdr:cNvPr>
        <xdr:cNvSpPr/>
      </xdr:nvSpPr>
      <xdr:spPr>
        <a:xfrm>
          <a:off x="3312160" y="65614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74295</xdr:rowOff>
    </xdr:from>
    <xdr:to>
      <xdr:col>24</xdr:col>
      <xdr:colOff>63500</xdr:colOff>
      <xdr:row>39</xdr:row>
      <xdr:rowOff>106680</xdr:rowOff>
    </xdr:to>
    <xdr:cxnSp macro="">
      <xdr:nvCxnSpPr>
        <xdr:cNvPr id="76" name="直線コネクタ 75">
          <a:extLst>
            <a:ext uri="{FF2B5EF4-FFF2-40B4-BE49-F238E27FC236}">
              <a16:creationId xmlns:a16="http://schemas.microsoft.com/office/drawing/2014/main" id="{92306752-DFBE-454E-A309-C1A747B70719}"/>
            </a:ext>
          </a:extLst>
        </xdr:cNvPr>
        <xdr:cNvCxnSpPr/>
      </xdr:nvCxnSpPr>
      <xdr:spPr>
        <a:xfrm>
          <a:off x="3355340" y="6612255"/>
          <a:ext cx="7315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2540</xdr:rowOff>
    </xdr:from>
    <xdr:to>
      <xdr:col>15</xdr:col>
      <xdr:colOff>101600</xdr:colOff>
      <xdr:row>39</xdr:row>
      <xdr:rowOff>104140</xdr:rowOff>
    </xdr:to>
    <xdr:sp macro="" textlink="">
      <xdr:nvSpPr>
        <xdr:cNvPr id="77" name="楕円 76">
          <a:extLst>
            <a:ext uri="{FF2B5EF4-FFF2-40B4-BE49-F238E27FC236}">
              <a16:creationId xmlns:a16="http://schemas.microsoft.com/office/drawing/2014/main" id="{63545463-8021-440E-9714-D361C2D1CFD6}"/>
            </a:ext>
          </a:extLst>
        </xdr:cNvPr>
        <xdr:cNvSpPr/>
      </xdr:nvSpPr>
      <xdr:spPr>
        <a:xfrm>
          <a:off x="25146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53340</xdr:rowOff>
    </xdr:from>
    <xdr:to>
      <xdr:col>19</xdr:col>
      <xdr:colOff>177800</xdr:colOff>
      <xdr:row>39</xdr:row>
      <xdr:rowOff>74295</xdr:rowOff>
    </xdr:to>
    <xdr:cxnSp macro="">
      <xdr:nvCxnSpPr>
        <xdr:cNvPr id="78" name="直線コネクタ 77">
          <a:extLst>
            <a:ext uri="{FF2B5EF4-FFF2-40B4-BE49-F238E27FC236}">
              <a16:creationId xmlns:a16="http://schemas.microsoft.com/office/drawing/2014/main" id="{7949CAF4-0142-46AA-A8BD-24BD1AE0B74B}"/>
            </a:ext>
          </a:extLst>
        </xdr:cNvPr>
        <xdr:cNvCxnSpPr/>
      </xdr:nvCxnSpPr>
      <xdr:spPr>
        <a:xfrm>
          <a:off x="2565400" y="6591300"/>
          <a:ext cx="78994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147320</xdr:rowOff>
    </xdr:from>
    <xdr:to>
      <xdr:col>10</xdr:col>
      <xdr:colOff>165100</xdr:colOff>
      <xdr:row>39</xdr:row>
      <xdr:rowOff>77470</xdr:rowOff>
    </xdr:to>
    <xdr:sp macro="" textlink="">
      <xdr:nvSpPr>
        <xdr:cNvPr id="79" name="楕円 78">
          <a:extLst>
            <a:ext uri="{FF2B5EF4-FFF2-40B4-BE49-F238E27FC236}">
              <a16:creationId xmlns:a16="http://schemas.microsoft.com/office/drawing/2014/main" id="{8FF6DE94-437E-4CE7-970B-10879563B81E}"/>
            </a:ext>
          </a:extLst>
        </xdr:cNvPr>
        <xdr:cNvSpPr/>
      </xdr:nvSpPr>
      <xdr:spPr>
        <a:xfrm>
          <a:off x="1739900" y="6517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26670</xdr:rowOff>
    </xdr:from>
    <xdr:to>
      <xdr:col>15</xdr:col>
      <xdr:colOff>50800</xdr:colOff>
      <xdr:row>39</xdr:row>
      <xdr:rowOff>53340</xdr:rowOff>
    </xdr:to>
    <xdr:cxnSp macro="">
      <xdr:nvCxnSpPr>
        <xdr:cNvPr id="80" name="直線コネクタ 79">
          <a:extLst>
            <a:ext uri="{FF2B5EF4-FFF2-40B4-BE49-F238E27FC236}">
              <a16:creationId xmlns:a16="http://schemas.microsoft.com/office/drawing/2014/main" id="{970D11A9-8054-4B39-9AC6-973D3F1D713E}"/>
            </a:ext>
          </a:extLst>
        </xdr:cNvPr>
        <xdr:cNvCxnSpPr/>
      </xdr:nvCxnSpPr>
      <xdr:spPr>
        <a:xfrm>
          <a:off x="1790700" y="6564630"/>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126365</xdr:rowOff>
    </xdr:from>
    <xdr:to>
      <xdr:col>6</xdr:col>
      <xdr:colOff>38100</xdr:colOff>
      <xdr:row>39</xdr:row>
      <xdr:rowOff>56515</xdr:rowOff>
    </xdr:to>
    <xdr:sp macro="" textlink="">
      <xdr:nvSpPr>
        <xdr:cNvPr id="81" name="楕円 80">
          <a:extLst>
            <a:ext uri="{FF2B5EF4-FFF2-40B4-BE49-F238E27FC236}">
              <a16:creationId xmlns:a16="http://schemas.microsoft.com/office/drawing/2014/main" id="{C3563061-1BDC-42FA-AA81-6EB1AE869D8C}"/>
            </a:ext>
          </a:extLst>
        </xdr:cNvPr>
        <xdr:cNvSpPr/>
      </xdr:nvSpPr>
      <xdr:spPr>
        <a:xfrm>
          <a:off x="965200" y="64966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5715</xdr:rowOff>
    </xdr:from>
    <xdr:to>
      <xdr:col>10</xdr:col>
      <xdr:colOff>114300</xdr:colOff>
      <xdr:row>39</xdr:row>
      <xdr:rowOff>26670</xdr:rowOff>
    </xdr:to>
    <xdr:cxnSp macro="">
      <xdr:nvCxnSpPr>
        <xdr:cNvPr id="82" name="直線コネクタ 81">
          <a:extLst>
            <a:ext uri="{FF2B5EF4-FFF2-40B4-BE49-F238E27FC236}">
              <a16:creationId xmlns:a16="http://schemas.microsoft.com/office/drawing/2014/main" id="{9451EE91-F042-4DC5-BB30-9DB91316903D}"/>
            </a:ext>
          </a:extLst>
        </xdr:cNvPr>
        <xdr:cNvCxnSpPr/>
      </xdr:nvCxnSpPr>
      <xdr:spPr>
        <a:xfrm>
          <a:off x="1008380" y="6543675"/>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92DB01B7-69DB-4A9D-A200-6A965B8C1A6D}"/>
            </a:ext>
          </a:extLst>
        </xdr:cNvPr>
        <xdr:cNvSpPr txBox="1"/>
      </xdr:nvSpPr>
      <xdr:spPr>
        <a:xfrm>
          <a:off x="317056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84" name="n_2aveValue【道路】&#10;有形固定資産減価償却率">
          <a:extLst>
            <a:ext uri="{FF2B5EF4-FFF2-40B4-BE49-F238E27FC236}">
              <a16:creationId xmlns:a16="http://schemas.microsoft.com/office/drawing/2014/main" id="{59EA61B6-9776-432D-A898-01C48744F4D3}"/>
            </a:ext>
          </a:extLst>
        </xdr:cNvPr>
        <xdr:cNvSpPr txBox="1"/>
      </xdr:nvSpPr>
      <xdr:spPr>
        <a:xfrm>
          <a:off x="238570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2557</xdr:rowOff>
    </xdr:from>
    <xdr:ext cx="405111" cy="259045"/>
    <xdr:sp macro="" textlink="">
      <xdr:nvSpPr>
        <xdr:cNvPr id="85" name="n_3aveValue【道路】&#10;有形固定資産減価償却率">
          <a:extLst>
            <a:ext uri="{FF2B5EF4-FFF2-40B4-BE49-F238E27FC236}">
              <a16:creationId xmlns:a16="http://schemas.microsoft.com/office/drawing/2014/main" id="{2A060952-6619-4167-AB4F-3328EA763E6B}"/>
            </a:ext>
          </a:extLst>
        </xdr:cNvPr>
        <xdr:cNvSpPr txBox="1"/>
      </xdr:nvSpPr>
      <xdr:spPr>
        <a:xfrm>
          <a:off x="161100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156862</xdr:rowOff>
    </xdr:from>
    <xdr:ext cx="405111" cy="259045"/>
    <xdr:sp macro="" textlink="">
      <xdr:nvSpPr>
        <xdr:cNvPr id="86" name="n_4aveValue【道路】&#10;有形固定資産減価償却率">
          <a:extLst>
            <a:ext uri="{FF2B5EF4-FFF2-40B4-BE49-F238E27FC236}">
              <a16:creationId xmlns:a16="http://schemas.microsoft.com/office/drawing/2014/main" id="{0FA64971-C91E-4321-8994-8CD7D30EC6B9}"/>
            </a:ext>
          </a:extLst>
        </xdr:cNvPr>
        <xdr:cNvSpPr txBox="1"/>
      </xdr:nvSpPr>
      <xdr:spPr>
        <a:xfrm>
          <a:off x="836304" y="619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116222</xdr:rowOff>
    </xdr:from>
    <xdr:ext cx="405111" cy="259045"/>
    <xdr:sp macro="" textlink="">
      <xdr:nvSpPr>
        <xdr:cNvPr id="87" name="n_1mainValue【道路】&#10;有形固定資産減価償却率">
          <a:extLst>
            <a:ext uri="{FF2B5EF4-FFF2-40B4-BE49-F238E27FC236}">
              <a16:creationId xmlns:a16="http://schemas.microsoft.com/office/drawing/2014/main" id="{8B53C1AF-04B2-4B54-AF08-5ED8C8F31E1D}"/>
            </a:ext>
          </a:extLst>
        </xdr:cNvPr>
        <xdr:cNvSpPr txBox="1"/>
      </xdr:nvSpPr>
      <xdr:spPr>
        <a:xfrm>
          <a:off x="317056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95267</xdr:rowOff>
    </xdr:from>
    <xdr:ext cx="405111" cy="259045"/>
    <xdr:sp macro="" textlink="">
      <xdr:nvSpPr>
        <xdr:cNvPr id="88" name="n_2mainValue【道路】&#10;有形固定資産減価償却率">
          <a:extLst>
            <a:ext uri="{FF2B5EF4-FFF2-40B4-BE49-F238E27FC236}">
              <a16:creationId xmlns:a16="http://schemas.microsoft.com/office/drawing/2014/main" id="{B2E17E0E-9D6A-4917-932F-E57D953E5A49}"/>
            </a:ext>
          </a:extLst>
        </xdr:cNvPr>
        <xdr:cNvSpPr txBox="1"/>
      </xdr:nvSpPr>
      <xdr:spPr>
        <a:xfrm>
          <a:off x="238570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68597</xdr:rowOff>
    </xdr:from>
    <xdr:ext cx="405111" cy="259045"/>
    <xdr:sp macro="" textlink="">
      <xdr:nvSpPr>
        <xdr:cNvPr id="89" name="n_3mainValue【道路】&#10;有形固定資産減価償却率">
          <a:extLst>
            <a:ext uri="{FF2B5EF4-FFF2-40B4-BE49-F238E27FC236}">
              <a16:creationId xmlns:a16="http://schemas.microsoft.com/office/drawing/2014/main" id="{C7322A34-4A50-43F2-9467-CD1C3FF8761A}"/>
            </a:ext>
          </a:extLst>
        </xdr:cNvPr>
        <xdr:cNvSpPr txBox="1"/>
      </xdr:nvSpPr>
      <xdr:spPr>
        <a:xfrm>
          <a:off x="161100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47642</xdr:rowOff>
    </xdr:from>
    <xdr:ext cx="405111" cy="259045"/>
    <xdr:sp macro="" textlink="">
      <xdr:nvSpPr>
        <xdr:cNvPr id="90" name="n_4mainValue【道路】&#10;有形固定資産減価償却率">
          <a:extLst>
            <a:ext uri="{FF2B5EF4-FFF2-40B4-BE49-F238E27FC236}">
              <a16:creationId xmlns:a16="http://schemas.microsoft.com/office/drawing/2014/main" id="{151D4563-27E0-4A59-9EDC-8E10EE244C19}"/>
            </a:ext>
          </a:extLst>
        </xdr:cNvPr>
        <xdr:cNvSpPr txBox="1"/>
      </xdr:nvSpPr>
      <xdr:spPr>
        <a:xfrm>
          <a:off x="83630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786AA2B-E040-4084-BDEE-7FAA97A451BF}"/>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1EC3BFC-BB83-49C9-B404-0F6B27EB23A2}"/>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CB43096-7B23-49D6-8D78-C2D708C1E7E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B08F1DA-0E56-4E95-B623-DDE354E9856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1F55AFE-1187-4C45-82E8-82859977F5C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DCFB515-B995-44EC-A288-A65ED5CCC09E}"/>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DDF98E0-CBBA-42AC-8EB4-8C034C92A841}"/>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368DD6A-EEE7-4F2E-91AA-AFCCE4D52984}"/>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576FA6B-9944-44F3-A377-6CF906388F67}"/>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0F588DE-281A-43BD-9C34-80B4BDB4C53E}"/>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B81913CB-89F4-4965-995C-544CBDFF5140}"/>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12508AB6-04DE-4414-A7BC-8D2170FE56E2}"/>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DE7317ED-BE46-4B1E-8DDC-EBD7B1BF83FC}"/>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9FD12CA2-A6CF-47DD-9589-37780CA75298}"/>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5171405A-5BAD-4159-8CFC-98D137E2EABA}"/>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33DDA993-F9EB-41F3-9682-0FCEA751C81D}"/>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D3A09276-9EE8-4BCA-ADDF-34CF1B34C011}"/>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73930087-0498-48E8-860A-A5C7AC1D4518}"/>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C21015D1-ED0F-4E02-8580-CA4AA0F4C10C}"/>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F41097F3-5DC4-4062-BF6A-784979FF29DC}"/>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2BB77DBC-E839-4762-8E33-E442581371E8}"/>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9365D59C-B7FA-4B21-BA76-F1789A5AEAA4}"/>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6B888FE7-4A01-476A-BA1E-A61C4726AF17}"/>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8AF42974-84BD-4EAE-A0B7-28E85066769C}"/>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33184FAB-096F-4CBB-8625-517048CB0F5A}"/>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0C395E5F-D9D7-4B43-9801-374EEF89AAEA}"/>
            </a:ext>
          </a:extLst>
        </xdr:cNvPr>
        <xdr:cNvCxnSpPr/>
      </xdr:nvCxnSpPr>
      <xdr:spPr>
        <a:xfrm flipV="1">
          <a:off x="9219565" y="5581753"/>
          <a:ext cx="0" cy="15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A71B27B3-3F74-46B9-A313-927D6FB4C376}"/>
            </a:ext>
          </a:extLst>
        </xdr:cNvPr>
        <xdr:cNvSpPr txBox="1"/>
      </xdr:nvSpPr>
      <xdr:spPr>
        <a:xfrm>
          <a:off x="9258300" y="7135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7890A139-B878-41FF-80E2-A00C4921D309}"/>
            </a:ext>
          </a:extLst>
        </xdr:cNvPr>
        <xdr:cNvCxnSpPr/>
      </xdr:nvCxnSpPr>
      <xdr:spPr>
        <a:xfrm>
          <a:off x="9154160" y="7131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1715BF30-2E82-4BBA-8A51-3141F047DF4B}"/>
            </a:ext>
          </a:extLst>
        </xdr:cNvPr>
        <xdr:cNvSpPr txBox="1"/>
      </xdr:nvSpPr>
      <xdr:spPr>
        <a:xfrm>
          <a:off x="9258300" y="536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D3037964-1BB3-4EFA-AC9C-92E08AC2C074}"/>
            </a:ext>
          </a:extLst>
        </xdr:cNvPr>
        <xdr:cNvCxnSpPr/>
      </xdr:nvCxnSpPr>
      <xdr:spPr>
        <a:xfrm>
          <a:off x="9154160" y="5581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107481</xdr:rowOff>
    </xdr:from>
    <xdr:ext cx="534377" cy="259045"/>
    <xdr:sp macro="" textlink="">
      <xdr:nvSpPr>
        <xdr:cNvPr id="121" name="【道路】&#10;一人当たり延長平均値テキスト">
          <a:extLst>
            <a:ext uri="{FF2B5EF4-FFF2-40B4-BE49-F238E27FC236}">
              <a16:creationId xmlns:a16="http://schemas.microsoft.com/office/drawing/2014/main" id="{75ABDBBA-230E-4718-96B0-8F205C36F1D4}"/>
            </a:ext>
          </a:extLst>
        </xdr:cNvPr>
        <xdr:cNvSpPr txBox="1"/>
      </xdr:nvSpPr>
      <xdr:spPr>
        <a:xfrm>
          <a:off x="9258300" y="6477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30BED77E-4F38-47C8-87EB-D651A94123BE}"/>
            </a:ext>
          </a:extLst>
        </xdr:cNvPr>
        <xdr:cNvSpPr/>
      </xdr:nvSpPr>
      <xdr:spPr>
        <a:xfrm>
          <a:off x="9192260" y="6499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316FFD53-4634-40EE-8F2C-B035BA65BD97}"/>
            </a:ext>
          </a:extLst>
        </xdr:cNvPr>
        <xdr:cNvSpPr/>
      </xdr:nvSpPr>
      <xdr:spPr>
        <a:xfrm>
          <a:off x="8445500" y="65166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A564DB3C-5C0E-427D-9464-24227C058115}"/>
            </a:ext>
          </a:extLst>
        </xdr:cNvPr>
        <xdr:cNvSpPr/>
      </xdr:nvSpPr>
      <xdr:spPr>
        <a:xfrm>
          <a:off x="7670800" y="6517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7FDA5DF7-B5DA-4EBE-B417-62772EEAD68F}"/>
            </a:ext>
          </a:extLst>
        </xdr:cNvPr>
        <xdr:cNvSpPr/>
      </xdr:nvSpPr>
      <xdr:spPr>
        <a:xfrm>
          <a:off x="6873240" y="6531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142819</xdr:rowOff>
    </xdr:from>
    <xdr:to>
      <xdr:col>36</xdr:col>
      <xdr:colOff>165100</xdr:colOff>
      <xdr:row>37</xdr:row>
      <xdr:rowOff>72969</xdr:rowOff>
    </xdr:to>
    <xdr:sp macro="" textlink="">
      <xdr:nvSpPr>
        <xdr:cNvPr id="126" name="フローチャート: 判断 125">
          <a:extLst>
            <a:ext uri="{FF2B5EF4-FFF2-40B4-BE49-F238E27FC236}">
              <a16:creationId xmlns:a16="http://schemas.microsoft.com/office/drawing/2014/main" id="{9A19EDEB-FBF0-4E47-A557-EEC26AA4C097}"/>
            </a:ext>
          </a:extLst>
        </xdr:cNvPr>
        <xdr:cNvSpPr/>
      </xdr:nvSpPr>
      <xdr:spPr>
        <a:xfrm>
          <a:off x="6098540" y="61778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37C0614-E131-4B32-A709-940B52CA9E5F}"/>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36F98C9-62C0-4F4F-AC6C-1B02543D311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D6C0C4B-BFA2-483D-A7EB-63A37297CD55}"/>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1E638EF-D124-4123-8BC4-8D08D753A4E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D094D186-E719-411A-B2BC-2E3EEB0125AC}"/>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83922</xdr:rowOff>
    </xdr:from>
    <xdr:to>
      <xdr:col>55</xdr:col>
      <xdr:colOff>50800</xdr:colOff>
      <xdr:row>35</xdr:row>
      <xdr:rowOff>14072</xdr:rowOff>
    </xdr:to>
    <xdr:sp macro="" textlink="">
      <xdr:nvSpPr>
        <xdr:cNvPr id="132" name="楕円 131">
          <a:extLst>
            <a:ext uri="{FF2B5EF4-FFF2-40B4-BE49-F238E27FC236}">
              <a16:creationId xmlns:a16="http://schemas.microsoft.com/office/drawing/2014/main" id="{F22CA721-6B80-4562-A806-0C729F2806D5}"/>
            </a:ext>
          </a:extLst>
        </xdr:cNvPr>
        <xdr:cNvSpPr/>
      </xdr:nvSpPr>
      <xdr:spPr>
        <a:xfrm>
          <a:off x="9192260" y="57836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106799</xdr:rowOff>
    </xdr:from>
    <xdr:ext cx="534377" cy="259045"/>
    <xdr:sp macro="" textlink="">
      <xdr:nvSpPr>
        <xdr:cNvPr id="133" name="【道路】&#10;一人当たり延長該当値テキスト">
          <a:extLst>
            <a:ext uri="{FF2B5EF4-FFF2-40B4-BE49-F238E27FC236}">
              <a16:creationId xmlns:a16="http://schemas.microsoft.com/office/drawing/2014/main" id="{F28E29C2-7626-4A29-9625-F6FDBEC66F8E}"/>
            </a:ext>
          </a:extLst>
        </xdr:cNvPr>
        <xdr:cNvSpPr txBox="1"/>
      </xdr:nvSpPr>
      <xdr:spPr>
        <a:xfrm>
          <a:off x="9258300" y="563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116056</xdr:rowOff>
    </xdr:from>
    <xdr:to>
      <xdr:col>50</xdr:col>
      <xdr:colOff>165100</xdr:colOff>
      <xdr:row>35</xdr:row>
      <xdr:rowOff>46206</xdr:rowOff>
    </xdr:to>
    <xdr:sp macro="" textlink="">
      <xdr:nvSpPr>
        <xdr:cNvPr id="134" name="楕円 133">
          <a:extLst>
            <a:ext uri="{FF2B5EF4-FFF2-40B4-BE49-F238E27FC236}">
              <a16:creationId xmlns:a16="http://schemas.microsoft.com/office/drawing/2014/main" id="{D867ACC2-F838-4013-9AFE-A2F211B189D5}"/>
            </a:ext>
          </a:extLst>
        </xdr:cNvPr>
        <xdr:cNvSpPr/>
      </xdr:nvSpPr>
      <xdr:spPr>
        <a:xfrm>
          <a:off x="8445500" y="58158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134722</xdr:rowOff>
    </xdr:from>
    <xdr:to>
      <xdr:col>55</xdr:col>
      <xdr:colOff>0</xdr:colOff>
      <xdr:row>34</xdr:row>
      <xdr:rowOff>166856</xdr:rowOff>
    </xdr:to>
    <xdr:cxnSp macro="">
      <xdr:nvCxnSpPr>
        <xdr:cNvPr id="135" name="直線コネクタ 134">
          <a:extLst>
            <a:ext uri="{FF2B5EF4-FFF2-40B4-BE49-F238E27FC236}">
              <a16:creationId xmlns:a16="http://schemas.microsoft.com/office/drawing/2014/main" id="{EA86FF0A-3213-4CF9-B8BE-DA38D21D4F68}"/>
            </a:ext>
          </a:extLst>
        </xdr:cNvPr>
        <xdr:cNvCxnSpPr/>
      </xdr:nvCxnSpPr>
      <xdr:spPr>
        <a:xfrm flipV="1">
          <a:off x="8496300" y="5834482"/>
          <a:ext cx="723900" cy="3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158315</xdr:rowOff>
    </xdr:from>
    <xdr:to>
      <xdr:col>46</xdr:col>
      <xdr:colOff>38100</xdr:colOff>
      <xdr:row>35</xdr:row>
      <xdr:rowOff>88465</xdr:rowOff>
    </xdr:to>
    <xdr:sp macro="" textlink="">
      <xdr:nvSpPr>
        <xdr:cNvPr id="136" name="楕円 135">
          <a:extLst>
            <a:ext uri="{FF2B5EF4-FFF2-40B4-BE49-F238E27FC236}">
              <a16:creationId xmlns:a16="http://schemas.microsoft.com/office/drawing/2014/main" id="{11678272-0BA6-475A-9370-DBBD6EE2870E}"/>
            </a:ext>
          </a:extLst>
        </xdr:cNvPr>
        <xdr:cNvSpPr/>
      </xdr:nvSpPr>
      <xdr:spPr>
        <a:xfrm>
          <a:off x="7670800" y="58580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166856</xdr:rowOff>
    </xdr:from>
    <xdr:to>
      <xdr:col>50</xdr:col>
      <xdr:colOff>114300</xdr:colOff>
      <xdr:row>35</xdr:row>
      <xdr:rowOff>37665</xdr:rowOff>
    </xdr:to>
    <xdr:cxnSp macro="">
      <xdr:nvCxnSpPr>
        <xdr:cNvPr id="137" name="直線コネクタ 136">
          <a:extLst>
            <a:ext uri="{FF2B5EF4-FFF2-40B4-BE49-F238E27FC236}">
              <a16:creationId xmlns:a16="http://schemas.microsoft.com/office/drawing/2014/main" id="{293CB228-225E-4752-9896-0BCBFE8A5279}"/>
            </a:ext>
          </a:extLst>
        </xdr:cNvPr>
        <xdr:cNvCxnSpPr/>
      </xdr:nvCxnSpPr>
      <xdr:spPr>
        <a:xfrm flipV="1">
          <a:off x="7713980" y="5866616"/>
          <a:ext cx="782320" cy="38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29792</xdr:rowOff>
    </xdr:from>
    <xdr:to>
      <xdr:col>41</xdr:col>
      <xdr:colOff>101600</xdr:colOff>
      <xdr:row>35</xdr:row>
      <xdr:rowOff>131392</xdr:rowOff>
    </xdr:to>
    <xdr:sp macro="" textlink="">
      <xdr:nvSpPr>
        <xdr:cNvPr id="138" name="楕円 137">
          <a:extLst>
            <a:ext uri="{FF2B5EF4-FFF2-40B4-BE49-F238E27FC236}">
              <a16:creationId xmlns:a16="http://schemas.microsoft.com/office/drawing/2014/main" id="{B10D8CCC-E2B5-4B75-ABF1-111808CF2BA4}"/>
            </a:ext>
          </a:extLst>
        </xdr:cNvPr>
        <xdr:cNvSpPr/>
      </xdr:nvSpPr>
      <xdr:spPr>
        <a:xfrm>
          <a:off x="6873240" y="589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37665</xdr:rowOff>
    </xdr:from>
    <xdr:to>
      <xdr:col>45</xdr:col>
      <xdr:colOff>177800</xdr:colOff>
      <xdr:row>35</xdr:row>
      <xdr:rowOff>80592</xdr:rowOff>
    </xdr:to>
    <xdr:cxnSp macro="">
      <xdr:nvCxnSpPr>
        <xdr:cNvPr id="139" name="直線コネクタ 138">
          <a:extLst>
            <a:ext uri="{FF2B5EF4-FFF2-40B4-BE49-F238E27FC236}">
              <a16:creationId xmlns:a16="http://schemas.microsoft.com/office/drawing/2014/main" id="{331B88B5-0332-47CE-A22D-37D5E2422016}"/>
            </a:ext>
          </a:extLst>
        </xdr:cNvPr>
        <xdr:cNvCxnSpPr/>
      </xdr:nvCxnSpPr>
      <xdr:spPr>
        <a:xfrm flipV="1">
          <a:off x="6924040" y="5905065"/>
          <a:ext cx="789940" cy="42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68507</xdr:rowOff>
    </xdr:from>
    <xdr:to>
      <xdr:col>36</xdr:col>
      <xdr:colOff>165100</xdr:colOff>
      <xdr:row>35</xdr:row>
      <xdr:rowOff>170107</xdr:rowOff>
    </xdr:to>
    <xdr:sp macro="" textlink="">
      <xdr:nvSpPr>
        <xdr:cNvPr id="140" name="楕円 139">
          <a:extLst>
            <a:ext uri="{FF2B5EF4-FFF2-40B4-BE49-F238E27FC236}">
              <a16:creationId xmlns:a16="http://schemas.microsoft.com/office/drawing/2014/main" id="{79568F07-2DA8-4C00-AE09-9845A5CA8142}"/>
            </a:ext>
          </a:extLst>
        </xdr:cNvPr>
        <xdr:cNvSpPr/>
      </xdr:nvSpPr>
      <xdr:spPr>
        <a:xfrm>
          <a:off x="6098540" y="593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80592</xdr:rowOff>
    </xdr:from>
    <xdr:to>
      <xdr:col>41</xdr:col>
      <xdr:colOff>50800</xdr:colOff>
      <xdr:row>35</xdr:row>
      <xdr:rowOff>119307</xdr:rowOff>
    </xdr:to>
    <xdr:cxnSp macro="">
      <xdr:nvCxnSpPr>
        <xdr:cNvPr id="141" name="直線コネクタ 140">
          <a:extLst>
            <a:ext uri="{FF2B5EF4-FFF2-40B4-BE49-F238E27FC236}">
              <a16:creationId xmlns:a16="http://schemas.microsoft.com/office/drawing/2014/main" id="{0CF27335-C925-44B5-80B0-5F6B1D3CD846}"/>
            </a:ext>
          </a:extLst>
        </xdr:cNvPr>
        <xdr:cNvCxnSpPr/>
      </xdr:nvCxnSpPr>
      <xdr:spPr>
        <a:xfrm flipV="1">
          <a:off x="6149340" y="5947992"/>
          <a:ext cx="774700" cy="38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67573</xdr:rowOff>
    </xdr:from>
    <xdr:ext cx="534377" cy="259045"/>
    <xdr:sp macro="" textlink="">
      <xdr:nvSpPr>
        <xdr:cNvPr id="142" name="n_1aveValue【道路】&#10;一人当たり延長">
          <a:extLst>
            <a:ext uri="{FF2B5EF4-FFF2-40B4-BE49-F238E27FC236}">
              <a16:creationId xmlns:a16="http://schemas.microsoft.com/office/drawing/2014/main" id="{CE3C7320-7553-41E7-A312-22898D85C67D}"/>
            </a:ext>
          </a:extLst>
        </xdr:cNvPr>
        <xdr:cNvSpPr txBox="1"/>
      </xdr:nvSpPr>
      <xdr:spPr>
        <a:xfrm>
          <a:off x="8239271" y="6605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68325</xdr:rowOff>
    </xdr:from>
    <xdr:ext cx="534377" cy="259045"/>
    <xdr:sp macro="" textlink="">
      <xdr:nvSpPr>
        <xdr:cNvPr id="143" name="n_2aveValue【道路】&#10;一人当たり延長">
          <a:extLst>
            <a:ext uri="{FF2B5EF4-FFF2-40B4-BE49-F238E27FC236}">
              <a16:creationId xmlns:a16="http://schemas.microsoft.com/office/drawing/2014/main" id="{D2881412-BC1D-430D-B92F-0A04FBA94938}"/>
            </a:ext>
          </a:extLst>
        </xdr:cNvPr>
        <xdr:cNvSpPr txBox="1"/>
      </xdr:nvSpPr>
      <xdr:spPr>
        <a:xfrm>
          <a:off x="7477271" y="6606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82351</xdr:rowOff>
    </xdr:from>
    <xdr:ext cx="534377" cy="259045"/>
    <xdr:sp macro="" textlink="">
      <xdr:nvSpPr>
        <xdr:cNvPr id="144" name="n_3aveValue【道路】&#10;一人当たり延長">
          <a:extLst>
            <a:ext uri="{FF2B5EF4-FFF2-40B4-BE49-F238E27FC236}">
              <a16:creationId xmlns:a16="http://schemas.microsoft.com/office/drawing/2014/main" id="{62B35EFB-AACF-43C0-B87A-E243098E7BD8}"/>
            </a:ext>
          </a:extLst>
        </xdr:cNvPr>
        <xdr:cNvSpPr txBox="1"/>
      </xdr:nvSpPr>
      <xdr:spPr>
        <a:xfrm>
          <a:off x="6702571" y="662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64096</xdr:rowOff>
    </xdr:from>
    <xdr:ext cx="534377" cy="259045"/>
    <xdr:sp macro="" textlink="">
      <xdr:nvSpPr>
        <xdr:cNvPr id="145" name="n_4aveValue【道路】&#10;一人当たり延長">
          <a:extLst>
            <a:ext uri="{FF2B5EF4-FFF2-40B4-BE49-F238E27FC236}">
              <a16:creationId xmlns:a16="http://schemas.microsoft.com/office/drawing/2014/main" id="{C2C6FFAB-6BB4-4FD9-A218-82F3CC0752C9}"/>
            </a:ext>
          </a:extLst>
        </xdr:cNvPr>
        <xdr:cNvSpPr txBox="1"/>
      </xdr:nvSpPr>
      <xdr:spPr>
        <a:xfrm>
          <a:off x="5905011" y="626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33</xdr:row>
      <xdr:rowOff>62733</xdr:rowOff>
    </xdr:from>
    <xdr:ext cx="534377" cy="259045"/>
    <xdr:sp macro="" textlink="">
      <xdr:nvSpPr>
        <xdr:cNvPr id="146" name="n_1mainValue【道路】&#10;一人当たり延長">
          <a:extLst>
            <a:ext uri="{FF2B5EF4-FFF2-40B4-BE49-F238E27FC236}">
              <a16:creationId xmlns:a16="http://schemas.microsoft.com/office/drawing/2014/main" id="{757E3186-DE0E-4984-8CD7-23707E3C679A}"/>
            </a:ext>
          </a:extLst>
        </xdr:cNvPr>
        <xdr:cNvSpPr txBox="1"/>
      </xdr:nvSpPr>
      <xdr:spPr>
        <a:xfrm>
          <a:off x="8239271" y="5594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33</xdr:row>
      <xdr:rowOff>104992</xdr:rowOff>
    </xdr:from>
    <xdr:ext cx="534377" cy="259045"/>
    <xdr:sp macro="" textlink="">
      <xdr:nvSpPr>
        <xdr:cNvPr id="147" name="n_2mainValue【道路】&#10;一人当たり延長">
          <a:extLst>
            <a:ext uri="{FF2B5EF4-FFF2-40B4-BE49-F238E27FC236}">
              <a16:creationId xmlns:a16="http://schemas.microsoft.com/office/drawing/2014/main" id="{C6E8C346-3C7C-4F91-8AEC-C011BF55CD26}"/>
            </a:ext>
          </a:extLst>
        </xdr:cNvPr>
        <xdr:cNvSpPr txBox="1"/>
      </xdr:nvSpPr>
      <xdr:spPr>
        <a:xfrm>
          <a:off x="7477271" y="563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33</xdr:row>
      <xdr:rowOff>147919</xdr:rowOff>
    </xdr:from>
    <xdr:ext cx="534377" cy="259045"/>
    <xdr:sp macro="" textlink="">
      <xdr:nvSpPr>
        <xdr:cNvPr id="148" name="n_3mainValue【道路】&#10;一人当たり延長">
          <a:extLst>
            <a:ext uri="{FF2B5EF4-FFF2-40B4-BE49-F238E27FC236}">
              <a16:creationId xmlns:a16="http://schemas.microsoft.com/office/drawing/2014/main" id="{8373FAF3-604E-4CE7-AE67-92E59C65A23A}"/>
            </a:ext>
          </a:extLst>
        </xdr:cNvPr>
        <xdr:cNvSpPr txBox="1"/>
      </xdr:nvSpPr>
      <xdr:spPr>
        <a:xfrm>
          <a:off x="6702571" y="5680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15184</xdr:rowOff>
    </xdr:from>
    <xdr:ext cx="534377" cy="259045"/>
    <xdr:sp macro="" textlink="">
      <xdr:nvSpPr>
        <xdr:cNvPr id="149" name="n_4mainValue【道路】&#10;一人当たり延長">
          <a:extLst>
            <a:ext uri="{FF2B5EF4-FFF2-40B4-BE49-F238E27FC236}">
              <a16:creationId xmlns:a16="http://schemas.microsoft.com/office/drawing/2014/main" id="{C276F5A7-D5C8-4FEC-86EF-A2EEEEFB5A55}"/>
            </a:ext>
          </a:extLst>
        </xdr:cNvPr>
        <xdr:cNvSpPr txBox="1"/>
      </xdr:nvSpPr>
      <xdr:spPr>
        <a:xfrm>
          <a:off x="5905011" y="571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7E0119BA-6B06-4630-A5B4-180FDD2822F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11D4FAF5-22B9-4351-B843-DB15B5E76556}"/>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BEE889BF-4284-4B06-8B66-0DCFC629CAB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1FC26FA2-2CF0-4956-B29B-D37FF455A3DD}"/>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6E05D452-8740-43AF-B334-B7654C984398}"/>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43A48B7C-2A10-4FC2-B2AA-A3DF7E4F4C0E}"/>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A3F60E93-41A9-4D4C-8E3E-30AE48231BA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108CE031-716B-46CD-89FF-014954CFA955}"/>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220070C1-5BF4-46AB-BB04-437162B3D80E}"/>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B7129234-5ADA-4A88-B925-DC2C146D5C5B}"/>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D4388FA8-2D62-4DC5-9EE6-327AEE898A4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C0264D23-9DB6-4E06-83B5-386845CD540E}"/>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1FE26EA1-9248-4EC4-BAC0-41387BB1DF07}"/>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8D1C4757-E7E2-43DE-B3DB-2206DFF608A9}"/>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AE47F99F-80D8-4B59-B026-931E5E708920}"/>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18F30BB6-FACD-4BC5-8406-6EDA3163AFFE}"/>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74F4FE1A-E3E1-46B2-A16B-97E3F9CB8EA0}"/>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DC8BBB3C-B837-447B-B7EB-C90ED3C3CFD9}"/>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BAC8083A-5381-464D-AE6E-4A78569F6476}"/>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6A87F957-7EE6-4C0E-BB4F-EF4516497DFB}"/>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5BD22B05-7D3E-472C-9F65-2EB1998A07C3}"/>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4F55C776-E354-47B0-A231-36438840C648}"/>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160760E3-1E14-4036-A670-4C953990B222}"/>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459C3B60-A800-433F-8225-508F09B87DD1}"/>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C9B41B85-2518-43FE-A6D8-6336967CCFDD}"/>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DAD1E348-F8B2-4AEF-B958-F7BB08FA20DA}"/>
            </a:ext>
          </a:extLst>
        </xdr:cNvPr>
        <xdr:cNvCxnSpPr/>
      </xdr:nvCxnSpPr>
      <xdr:spPr>
        <a:xfrm flipV="1">
          <a:off x="4086225" y="9331234"/>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1E2C62CD-05B9-4226-8EFB-04D9B5E2B862}"/>
            </a:ext>
          </a:extLst>
        </xdr:cNvPr>
        <xdr:cNvSpPr txBox="1"/>
      </xdr:nvSpPr>
      <xdr:spPr>
        <a:xfrm>
          <a:off x="4124960" y="10749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3E0CBBA2-6BE5-4227-8F99-BFAE04F627B5}"/>
            </a:ext>
          </a:extLst>
        </xdr:cNvPr>
        <xdr:cNvCxnSpPr/>
      </xdr:nvCxnSpPr>
      <xdr:spPr>
        <a:xfrm>
          <a:off x="4020820" y="10745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4792ED0C-7F2D-4C48-8283-CD48EC6D7203}"/>
            </a:ext>
          </a:extLst>
        </xdr:cNvPr>
        <xdr:cNvSpPr txBox="1"/>
      </xdr:nvSpPr>
      <xdr:spPr>
        <a:xfrm>
          <a:off x="4124960" y="91102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14FB598A-D00B-46F1-A1BD-0ED9F6E9AE4E}"/>
            </a:ext>
          </a:extLst>
        </xdr:cNvPr>
        <xdr:cNvCxnSpPr/>
      </xdr:nvCxnSpPr>
      <xdr:spPr>
        <a:xfrm>
          <a:off x="4020820" y="93312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47C8344C-5B58-4FBF-8031-F8E0A2D765B8}"/>
            </a:ext>
          </a:extLst>
        </xdr:cNvPr>
        <xdr:cNvSpPr txBox="1"/>
      </xdr:nvSpPr>
      <xdr:spPr>
        <a:xfrm>
          <a:off x="4124960" y="10113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F3964DFA-602C-4766-B4C8-F8CDC4F308D2}"/>
            </a:ext>
          </a:extLst>
        </xdr:cNvPr>
        <xdr:cNvSpPr/>
      </xdr:nvSpPr>
      <xdr:spPr>
        <a:xfrm>
          <a:off x="4036060" y="1025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3BAE91C8-FF46-4F2B-BB41-3E5DA860094D}"/>
            </a:ext>
          </a:extLst>
        </xdr:cNvPr>
        <xdr:cNvSpPr/>
      </xdr:nvSpPr>
      <xdr:spPr>
        <a:xfrm>
          <a:off x="3312160" y="10238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BFA9D04F-4649-4425-87B5-96C4522147D2}"/>
            </a:ext>
          </a:extLst>
        </xdr:cNvPr>
        <xdr:cNvSpPr/>
      </xdr:nvSpPr>
      <xdr:spPr>
        <a:xfrm>
          <a:off x="251460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9707D560-6C16-41AA-B335-0198C5E7F1E8}"/>
            </a:ext>
          </a:extLst>
        </xdr:cNvPr>
        <xdr:cNvSpPr/>
      </xdr:nvSpPr>
      <xdr:spPr>
        <a:xfrm>
          <a:off x="1739900" y="102166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5" name="フローチャート: 判断 184">
          <a:extLst>
            <a:ext uri="{FF2B5EF4-FFF2-40B4-BE49-F238E27FC236}">
              <a16:creationId xmlns:a16="http://schemas.microsoft.com/office/drawing/2014/main" id="{03669C7C-96FE-49CC-B273-DF8BA13CDA78}"/>
            </a:ext>
          </a:extLst>
        </xdr:cNvPr>
        <xdr:cNvSpPr/>
      </xdr:nvSpPr>
      <xdr:spPr>
        <a:xfrm>
          <a:off x="965200" y="101692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7B129DE-306D-40AB-8118-AA02488146D8}"/>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5E55375-1DCB-4374-94EC-62F7CFE85466}"/>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A4291F7-93EB-478E-BFBD-6EB2A65AEF59}"/>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35B0570-D029-41AB-8B66-C85284A98B29}"/>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BC499287-5184-469E-A0A6-8612DF26870D}"/>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101056</xdr:rowOff>
    </xdr:from>
    <xdr:to>
      <xdr:col>24</xdr:col>
      <xdr:colOff>114300</xdr:colOff>
      <xdr:row>62</xdr:row>
      <xdr:rowOff>31206</xdr:rowOff>
    </xdr:to>
    <xdr:sp macro="" textlink="">
      <xdr:nvSpPr>
        <xdr:cNvPr id="191" name="楕円 190">
          <a:extLst>
            <a:ext uri="{FF2B5EF4-FFF2-40B4-BE49-F238E27FC236}">
              <a16:creationId xmlns:a16="http://schemas.microsoft.com/office/drawing/2014/main" id="{E2FFE533-B157-4C4D-829E-301E77C1DDAF}"/>
            </a:ext>
          </a:extLst>
        </xdr:cNvPr>
        <xdr:cNvSpPr/>
      </xdr:nvSpPr>
      <xdr:spPr>
        <a:xfrm>
          <a:off x="4036060" y="103270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79483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4A19197E-D19D-45ED-858C-DE2F85C1B2EB}"/>
            </a:ext>
          </a:extLst>
        </xdr:cNvPr>
        <xdr:cNvSpPr txBox="1"/>
      </xdr:nvSpPr>
      <xdr:spPr>
        <a:xfrm>
          <a:off x="4124960" y="1030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78196</xdr:rowOff>
    </xdr:from>
    <xdr:to>
      <xdr:col>20</xdr:col>
      <xdr:colOff>38100</xdr:colOff>
      <xdr:row>62</xdr:row>
      <xdr:rowOff>8346</xdr:rowOff>
    </xdr:to>
    <xdr:sp macro="" textlink="">
      <xdr:nvSpPr>
        <xdr:cNvPr id="193" name="楕円 192">
          <a:extLst>
            <a:ext uri="{FF2B5EF4-FFF2-40B4-BE49-F238E27FC236}">
              <a16:creationId xmlns:a16="http://schemas.microsoft.com/office/drawing/2014/main" id="{466633B1-9477-4A9C-BC5A-4048F1C8A7B0}"/>
            </a:ext>
          </a:extLst>
        </xdr:cNvPr>
        <xdr:cNvSpPr/>
      </xdr:nvSpPr>
      <xdr:spPr>
        <a:xfrm>
          <a:off x="3312160" y="103042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128996</xdr:rowOff>
    </xdr:from>
    <xdr:to>
      <xdr:col>24</xdr:col>
      <xdr:colOff>63500</xdr:colOff>
      <xdr:row>61</xdr:row>
      <xdr:rowOff>151856</xdr:rowOff>
    </xdr:to>
    <xdr:cxnSp macro="">
      <xdr:nvCxnSpPr>
        <xdr:cNvPr id="194" name="直線コネクタ 193">
          <a:extLst>
            <a:ext uri="{FF2B5EF4-FFF2-40B4-BE49-F238E27FC236}">
              <a16:creationId xmlns:a16="http://schemas.microsoft.com/office/drawing/2014/main" id="{66088C25-73BD-489C-A0D3-471C55250393}"/>
            </a:ext>
          </a:extLst>
        </xdr:cNvPr>
        <xdr:cNvCxnSpPr/>
      </xdr:nvCxnSpPr>
      <xdr:spPr>
        <a:xfrm>
          <a:off x="3355340" y="10355036"/>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61867</xdr:rowOff>
    </xdr:from>
    <xdr:to>
      <xdr:col>15</xdr:col>
      <xdr:colOff>101600</xdr:colOff>
      <xdr:row>61</xdr:row>
      <xdr:rowOff>163467</xdr:rowOff>
    </xdr:to>
    <xdr:sp macro="" textlink="">
      <xdr:nvSpPr>
        <xdr:cNvPr id="195" name="楕円 194">
          <a:extLst>
            <a:ext uri="{FF2B5EF4-FFF2-40B4-BE49-F238E27FC236}">
              <a16:creationId xmlns:a16="http://schemas.microsoft.com/office/drawing/2014/main" id="{3812BB1E-E5F8-4DA3-ADB6-29C85F121406}"/>
            </a:ext>
          </a:extLst>
        </xdr:cNvPr>
        <xdr:cNvSpPr/>
      </xdr:nvSpPr>
      <xdr:spPr>
        <a:xfrm>
          <a:off x="2514600" y="1028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112667</xdr:rowOff>
    </xdr:from>
    <xdr:to>
      <xdr:col>19</xdr:col>
      <xdr:colOff>177800</xdr:colOff>
      <xdr:row>61</xdr:row>
      <xdr:rowOff>128996</xdr:rowOff>
    </xdr:to>
    <xdr:cxnSp macro="">
      <xdr:nvCxnSpPr>
        <xdr:cNvPr id="196" name="直線コネクタ 195">
          <a:extLst>
            <a:ext uri="{FF2B5EF4-FFF2-40B4-BE49-F238E27FC236}">
              <a16:creationId xmlns:a16="http://schemas.microsoft.com/office/drawing/2014/main" id="{95E702C8-EB42-4F86-A383-21F88BD149F8}"/>
            </a:ext>
          </a:extLst>
        </xdr:cNvPr>
        <xdr:cNvCxnSpPr/>
      </xdr:nvCxnSpPr>
      <xdr:spPr>
        <a:xfrm>
          <a:off x="2565400" y="10338707"/>
          <a:ext cx="78994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97" name="楕円 196">
          <a:extLst>
            <a:ext uri="{FF2B5EF4-FFF2-40B4-BE49-F238E27FC236}">
              <a16:creationId xmlns:a16="http://schemas.microsoft.com/office/drawing/2014/main" id="{87A75B6D-AB67-4480-86E6-74968C664248}"/>
            </a:ext>
          </a:extLst>
        </xdr:cNvPr>
        <xdr:cNvSpPr/>
      </xdr:nvSpPr>
      <xdr:spPr>
        <a:xfrm>
          <a:off x="17399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91440</xdr:rowOff>
    </xdr:from>
    <xdr:to>
      <xdr:col>15</xdr:col>
      <xdr:colOff>50800</xdr:colOff>
      <xdr:row>61</xdr:row>
      <xdr:rowOff>112667</xdr:rowOff>
    </xdr:to>
    <xdr:cxnSp macro="">
      <xdr:nvCxnSpPr>
        <xdr:cNvPr id="198" name="直線コネクタ 197">
          <a:extLst>
            <a:ext uri="{FF2B5EF4-FFF2-40B4-BE49-F238E27FC236}">
              <a16:creationId xmlns:a16="http://schemas.microsoft.com/office/drawing/2014/main" id="{BCA33F79-6E4E-4911-B32A-67884D7777FC}"/>
            </a:ext>
          </a:extLst>
        </xdr:cNvPr>
        <xdr:cNvCxnSpPr/>
      </xdr:nvCxnSpPr>
      <xdr:spPr>
        <a:xfrm>
          <a:off x="1790700" y="10317480"/>
          <a:ext cx="7747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9616</xdr:rowOff>
    </xdr:from>
    <xdr:to>
      <xdr:col>6</xdr:col>
      <xdr:colOff>38100</xdr:colOff>
      <xdr:row>61</xdr:row>
      <xdr:rowOff>111216</xdr:rowOff>
    </xdr:to>
    <xdr:sp macro="" textlink="">
      <xdr:nvSpPr>
        <xdr:cNvPr id="199" name="楕円 198">
          <a:extLst>
            <a:ext uri="{FF2B5EF4-FFF2-40B4-BE49-F238E27FC236}">
              <a16:creationId xmlns:a16="http://schemas.microsoft.com/office/drawing/2014/main" id="{0FC14DC3-D07C-41A8-9782-1D350C4FF3F6}"/>
            </a:ext>
          </a:extLst>
        </xdr:cNvPr>
        <xdr:cNvSpPr/>
      </xdr:nvSpPr>
      <xdr:spPr>
        <a:xfrm>
          <a:off x="965200" y="102356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60416</xdr:rowOff>
    </xdr:from>
    <xdr:to>
      <xdr:col>10</xdr:col>
      <xdr:colOff>114300</xdr:colOff>
      <xdr:row>61</xdr:row>
      <xdr:rowOff>91440</xdr:rowOff>
    </xdr:to>
    <xdr:cxnSp macro="">
      <xdr:nvCxnSpPr>
        <xdr:cNvPr id="200" name="直線コネクタ 199">
          <a:extLst>
            <a:ext uri="{FF2B5EF4-FFF2-40B4-BE49-F238E27FC236}">
              <a16:creationId xmlns:a16="http://schemas.microsoft.com/office/drawing/2014/main" id="{73002F81-6C56-4D00-BBD4-086F2D01BB18}"/>
            </a:ext>
          </a:extLst>
        </xdr:cNvPr>
        <xdr:cNvCxnSpPr/>
      </xdr:nvCxnSpPr>
      <xdr:spPr>
        <a:xfrm>
          <a:off x="1008380" y="10286456"/>
          <a:ext cx="78232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FD06B571-5B4E-40F7-A5FC-026B8553B9B4}"/>
            </a:ext>
          </a:extLst>
        </xdr:cNvPr>
        <xdr:cNvSpPr txBox="1"/>
      </xdr:nvSpPr>
      <xdr:spPr>
        <a:xfrm>
          <a:off x="3170564" y="10021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EB26B02-FEC7-406C-99FD-DA2129F9D3B9}"/>
            </a:ext>
          </a:extLst>
        </xdr:cNvPr>
        <xdr:cNvSpPr txBox="1"/>
      </xdr:nvSpPr>
      <xdr:spPr>
        <a:xfrm>
          <a:off x="2385704" y="10005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3A2384B6-7919-4C15-915A-815DDA51B02B}"/>
            </a:ext>
          </a:extLst>
        </xdr:cNvPr>
        <xdr:cNvSpPr txBox="1"/>
      </xdr:nvSpPr>
      <xdr:spPr>
        <a:xfrm>
          <a:off x="1611004" y="9995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50443901-2264-4382-9C43-0D7DDDAE30D8}"/>
            </a:ext>
          </a:extLst>
        </xdr:cNvPr>
        <xdr:cNvSpPr txBox="1"/>
      </xdr:nvSpPr>
      <xdr:spPr>
        <a:xfrm>
          <a:off x="836304" y="9948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170923</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AD2793D6-EB29-47CA-8202-FAC8883979F1}"/>
            </a:ext>
          </a:extLst>
        </xdr:cNvPr>
        <xdr:cNvSpPr txBox="1"/>
      </xdr:nvSpPr>
      <xdr:spPr>
        <a:xfrm>
          <a:off x="3170564" y="10396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154594</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6183A441-A4A5-4D42-B2FF-CA4A5EC25998}"/>
            </a:ext>
          </a:extLst>
        </xdr:cNvPr>
        <xdr:cNvSpPr txBox="1"/>
      </xdr:nvSpPr>
      <xdr:spPr>
        <a:xfrm>
          <a:off x="2385704" y="10380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133367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5D76AAA0-8EEB-4C6E-AE8F-6D36F58C479F}"/>
            </a:ext>
          </a:extLst>
        </xdr:cNvPr>
        <xdr:cNvSpPr txBox="1"/>
      </xdr:nvSpPr>
      <xdr:spPr>
        <a:xfrm>
          <a:off x="161100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102343</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AFBFDED1-9819-4214-9B29-9A561CC9AD28}"/>
            </a:ext>
          </a:extLst>
        </xdr:cNvPr>
        <xdr:cNvSpPr txBox="1"/>
      </xdr:nvSpPr>
      <xdr:spPr>
        <a:xfrm>
          <a:off x="836304" y="1032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8DDBB27B-6839-4D47-AB71-E4A3345D4EF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660953A9-BF24-4278-A1DE-A7466380E80D}"/>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FC64E807-7C4D-4F08-BDE6-2EE5346C7B5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2EEE5F2C-DF9D-4706-97D3-AB7AA7D6CD9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97C617D8-75B0-4206-81DC-85C2EA275609}"/>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DCF3C111-6BFA-4CE9-A477-0DC086B6A074}"/>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79752A6E-694A-4EC7-B79A-467BD952EDB9}"/>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284CA09D-463E-4A7A-BB5A-EAD2D7F4E0A8}"/>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E878E4F1-0DBA-415D-841D-D3507A430FBF}"/>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77314410-629B-4470-925A-86A843B8CBE8}"/>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B0A742CF-6DB8-4C03-8027-EF7073A96AF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7F37C1EF-6A07-4E08-A6DC-CF410B5DD420}"/>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2FF5680A-C1A4-4B05-95AC-8041F8520CBF}"/>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809CF1D8-EA44-41BA-8E9B-4DB526C0E270}"/>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58F301F1-960D-4508-9EC1-FED6189E4291}"/>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6DA78CC0-D6E5-40DE-A96C-2E7091404804}"/>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1E9A9B16-6C8D-4679-BE44-D9C4B2CCC9D2}"/>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9279DCC2-6B50-4C5C-801A-97CC07ABD637}"/>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37290450-F12D-4B53-AC84-D9831F80D290}"/>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8A95CF76-EE53-4CEC-BF85-4C99A02D5107}"/>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7174D1EE-416F-4AB9-9218-3AA274BA03BE}"/>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553C8BE7-4B4B-44B3-9E88-99A15688DB73}"/>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367D9A3F-2948-431D-ABC1-866E5938157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5BDA00CF-4E94-400C-8B10-BB9F2BFFCB3A}"/>
            </a:ext>
          </a:extLst>
        </xdr:cNvPr>
        <xdr:cNvCxnSpPr/>
      </xdr:nvCxnSpPr>
      <xdr:spPr>
        <a:xfrm flipV="1">
          <a:off x="9219565" y="9319607"/>
          <a:ext cx="0" cy="1480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555EEE23-3718-4DE3-AA79-45F2737DF6D8}"/>
            </a:ext>
          </a:extLst>
        </xdr:cNvPr>
        <xdr:cNvSpPr txBox="1"/>
      </xdr:nvSpPr>
      <xdr:spPr>
        <a:xfrm>
          <a:off x="9258300" y="1080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90C784C2-7160-4D51-91C0-5F7DB07B9F2C}"/>
            </a:ext>
          </a:extLst>
        </xdr:cNvPr>
        <xdr:cNvCxnSpPr/>
      </xdr:nvCxnSpPr>
      <xdr:spPr>
        <a:xfrm>
          <a:off x="9154160" y="107999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6E449811-7346-4806-8574-7AE19CAD88B7}"/>
            </a:ext>
          </a:extLst>
        </xdr:cNvPr>
        <xdr:cNvSpPr txBox="1"/>
      </xdr:nvSpPr>
      <xdr:spPr>
        <a:xfrm>
          <a:off x="9258300" y="90986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AA0DDE80-4322-4B36-9AC4-EE0E97FC6611}"/>
            </a:ext>
          </a:extLst>
        </xdr:cNvPr>
        <xdr:cNvCxnSpPr/>
      </xdr:nvCxnSpPr>
      <xdr:spPr>
        <a:xfrm>
          <a:off x="9154160" y="93196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108373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229963EC-0817-4DDD-A2F3-E2E732FF7909}"/>
            </a:ext>
          </a:extLst>
        </xdr:cNvPr>
        <xdr:cNvSpPr txBox="1"/>
      </xdr:nvSpPr>
      <xdr:spPr>
        <a:xfrm>
          <a:off x="9258300" y="105020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0C1953C9-1B55-44AF-A618-ED9822242EB9}"/>
            </a:ext>
          </a:extLst>
        </xdr:cNvPr>
        <xdr:cNvSpPr/>
      </xdr:nvSpPr>
      <xdr:spPr>
        <a:xfrm>
          <a:off x="9192260" y="105236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C47023AE-45D7-4026-88F8-5F0554075750}"/>
            </a:ext>
          </a:extLst>
        </xdr:cNvPr>
        <xdr:cNvSpPr/>
      </xdr:nvSpPr>
      <xdr:spPr>
        <a:xfrm>
          <a:off x="8445500" y="105269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D83F604D-76DB-4FEC-9F0C-BDE20A5475E4}"/>
            </a:ext>
          </a:extLst>
        </xdr:cNvPr>
        <xdr:cNvSpPr/>
      </xdr:nvSpPr>
      <xdr:spPr>
        <a:xfrm>
          <a:off x="7670800" y="105318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525136D3-3458-458E-9033-00AF3C1A76E9}"/>
            </a:ext>
          </a:extLst>
        </xdr:cNvPr>
        <xdr:cNvSpPr/>
      </xdr:nvSpPr>
      <xdr:spPr>
        <a:xfrm>
          <a:off x="6873240" y="105334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2" name="フローチャート: 判断 241">
          <a:extLst>
            <a:ext uri="{FF2B5EF4-FFF2-40B4-BE49-F238E27FC236}">
              <a16:creationId xmlns:a16="http://schemas.microsoft.com/office/drawing/2014/main" id="{888CD821-30A4-4502-856E-78A05CD8D5C3}"/>
            </a:ext>
          </a:extLst>
        </xdr:cNvPr>
        <xdr:cNvSpPr/>
      </xdr:nvSpPr>
      <xdr:spPr>
        <a:xfrm>
          <a:off x="6098540" y="1044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7B5B171-A03E-4A4A-955A-E3FC2ED71203}"/>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E850071-F27E-4F33-A5AB-F299AEF2FA1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C915D0D-BEF6-4DC8-810C-33FD2FE9432E}"/>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8F33C1D-0BBD-4A47-B8D3-394FE5C7E6D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EE5D2DF6-149D-4E4C-B688-11F3686B990B}"/>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136016</xdr:rowOff>
    </xdr:from>
    <xdr:to>
      <xdr:col>55</xdr:col>
      <xdr:colOff>50800</xdr:colOff>
      <xdr:row>61</xdr:row>
      <xdr:rowOff>66166</xdr:rowOff>
    </xdr:to>
    <xdr:sp macro="" textlink="">
      <xdr:nvSpPr>
        <xdr:cNvPr id="248" name="楕円 247">
          <a:extLst>
            <a:ext uri="{FF2B5EF4-FFF2-40B4-BE49-F238E27FC236}">
              <a16:creationId xmlns:a16="http://schemas.microsoft.com/office/drawing/2014/main" id="{53D6691E-E005-419D-B3D2-B69E79FA0686}"/>
            </a:ext>
          </a:extLst>
        </xdr:cNvPr>
        <xdr:cNvSpPr/>
      </xdr:nvSpPr>
      <xdr:spPr>
        <a:xfrm>
          <a:off x="9192260" y="101944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158893</xdr:rowOff>
    </xdr:from>
    <xdr:ext cx="690189" cy="259045"/>
    <xdr:sp macro="" textlink="">
      <xdr:nvSpPr>
        <xdr:cNvPr id="249" name="【橋りょう・トンネル】&#10;一人当たり有形固定資産（償却資産）額該当値テキスト">
          <a:extLst>
            <a:ext uri="{FF2B5EF4-FFF2-40B4-BE49-F238E27FC236}">
              <a16:creationId xmlns:a16="http://schemas.microsoft.com/office/drawing/2014/main" id="{78992EBE-DA6E-439E-9C07-338D73243C12}"/>
            </a:ext>
          </a:extLst>
        </xdr:cNvPr>
        <xdr:cNvSpPr txBox="1"/>
      </xdr:nvSpPr>
      <xdr:spPr>
        <a:xfrm>
          <a:off x="9258300" y="1004965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149969</xdr:rowOff>
    </xdr:from>
    <xdr:to>
      <xdr:col>50</xdr:col>
      <xdr:colOff>165100</xdr:colOff>
      <xdr:row>61</xdr:row>
      <xdr:rowOff>80119</xdr:rowOff>
    </xdr:to>
    <xdr:sp macro="" textlink="">
      <xdr:nvSpPr>
        <xdr:cNvPr id="250" name="楕円 249">
          <a:extLst>
            <a:ext uri="{FF2B5EF4-FFF2-40B4-BE49-F238E27FC236}">
              <a16:creationId xmlns:a16="http://schemas.microsoft.com/office/drawing/2014/main" id="{9BA344BA-CF70-4605-B6E2-775B66D56181}"/>
            </a:ext>
          </a:extLst>
        </xdr:cNvPr>
        <xdr:cNvSpPr/>
      </xdr:nvSpPr>
      <xdr:spPr>
        <a:xfrm>
          <a:off x="8445500" y="102083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15366</xdr:rowOff>
    </xdr:from>
    <xdr:to>
      <xdr:col>55</xdr:col>
      <xdr:colOff>0</xdr:colOff>
      <xdr:row>61</xdr:row>
      <xdr:rowOff>29319</xdr:rowOff>
    </xdr:to>
    <xdr:cxnSp macro="">
      <xdr:nvCxnSpPr>
        <xdr:cNvPr id="251" name="直線コネクタ 250">
          <a:extLst>
            <a:ext uri="{FF2B5EF4-FFF2-40B4-BE49-F238E27FC236}">
              <a16:creationId xmlns:a16="http://schemas.microsoft.com/office/drawing/2014/main" id="{4E4BADCF-559F-4D8F-9DB1-E257868A640B}"/>
            </a:ext>
          </a:extLst>
        </xdr:cNvPr>
        <xdr:cNvCxnSpPr/>
      </xdr:nvCxnSpPr>
      <xdr:spPr>
        <a:xfrm flipV="1">
          <a:off x="8496300" y="10241406"/>
          <a:ext cx="723900" cy="13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719</xdr:rowOff>
    </xdr:from>
    <xdr:to>
      <xdr:col>46</xdr:col>
      <xdr:colOff>38100</xdr:colOff>
      <xdr:row>61</xdr:row>
      <xdr:rowOff>102319</xdr:rowOff>
    </xdr:to>
    <xdr:sp macro="" textlink="">
      <xdr:nvSpPr>
        <xdr:cNvPr id="252" name="楕円 251">
          <a:extLst>
            <a:ext uri="{FF2B5EF4-FFF2-40B4-BE49-F238E27FC236}">
              <a16:creationId xmlns:a16="http://schemas.microsoft.com/office/drawing/2014/main" id="{1788DB6A-74B5-4DB4-83D6-C6CEF3FDE860}"/>
            </a:ext>
          </a:extLst>
        </xdr:cNvPr>
        <xdr:cNvSpPr/>
      </xdr:nvSpPr>
      <xdr:spPr>
        <a:xfrm>
          <a:off x="7670800" y="102267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29319</xdr:rowOff>
    </xdr:from>
    <xdr:to>
      <xdr:col>50</xdr:col>
      <xdr:colOff>114300</xdr:colOff>
      <xdr:row>61</xdr:row>
      <xdr:rowOff>51519</xdr:rowOff>
    </xdr:to>
    <xdr:cxnSp macro="">
      <xdr:nvCxnSpPr>
        <xdr:cNvPr id="253" name="直線コネクタ 252">
          <a:extLst>
            <a:ext uri="{FF2B5EF4-FFF2-40B4-BE49-F238E27FC236}">
              <a16:creationId xmlns:a16="http://schemas.microsoft.com/office/drawing/2014/main" id="{AD235C4E-C510-4DDF-BC20-B1002A74077D}"/>
            </a:ext>
          </a:extLst>
        </xdr:cNvPr>
        <xdr:cNvCxnSpPr/>
      </xdr:nvCxnSpPr>
      <xdr:spPr>
        <a:xfrm flipV="1">
          <a:off x="7713980" y="10255359"/>
          <a:ext cx="782320" cy="2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20477</xdr:rowOff>
    </xdr:from>
    <xdr:to>
      <xdr:col>41</xdr:col>
      <xdr:colOff>101600</xdr:colOff>
      <xdr:row>61</xdr:row>
      <xdr:rowOff>122077</xdr:rowOff>
    </xdr:to>
    <xdr:sp macro="" textlink="">
      <xdr:nvSpPr>
        <xdr:cNvPr id="254" name="楕円 253">
          <a:extLst>
            <a:ext uri="{FF2B5EF4-FFF2-40B4-BE49-F238E27FC236}">
              <a16:creationId xmlns:a16="http://schemas.microsoft.com/office/drawing/2014/main" id="{49EA4BC2-4E4D-4A51-A43F-B0377E23A304}"/>
            </a:ext>
          </a:extLst>
        </xdr:cNvPr>
        <xdr:cNvSpPr/>
      </xdr:nvSpPr>
      <xdr:spPr>
        <a:xfrm>
          <a:off x="6873240" y="1024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51519</xdr:rowOff>
    </xdr:from>
    <xdr:to>
      <xdr:col>45</xdr:col>
      <xdr:colOff>177800</xdr:colOff>
      <xdr:row>61</xdr:row>
      <xdr:rowOff>71277</xdr:rowOff>
    </xdr:to>
    <xdr:cxnSp macro="">
      <xdr:nvCxnSpPr>
        <xdr:cNvPr id="255" name="直線コネクタ 254">
          <a:extLst>
            <a:ext uri="{FF2B5EF4-FFF2-40B4-BE49-F238E27FC236}">
              <a16:creationId xmlns:a16="http://schemas.microsoft.com/office/drawing/2014/main" id="{95293DB7-0496-4ED0-BEE7-F024E0B0484A}"/>
            </a:ext>
          </a:extLst>
        </xdr:cNvPr>
        <xdr:cNvCxnSpPr/>
      </xdr:nvCxnSpPr>
      <xdr:spPr>
        <a:xfrm flipV="1">
          <a:off x="6924040" y="10277559"/>
          <a:ext cx="789940" cy="19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70762</xdr:rowOff>
    </xdr:from>
    <xdr:to>
      <xdr:col>36</xdr:col>
      <xdr:colOff>165100</xdr:colOff>
      <xdr:row>62</xdr:row>
      <xdr:rowOff>912</xdr:rowOff>
    </xdr:to>
    <xdr:sp macro="" textlink="">
      <xdr:nvSpPr>
        <xdr:cNvPr id="256" name="楕円 255">
          <a:extLst>
            <a:ext uri="{FF2B5EF4-FFF2-40B4-BE49-F238E27FC236}">
              <a16:creationId xmlns:a16="http://schemas.microsoft.com/office/drawing/2014/main" id="{8763D141-C7C1-4F74-83DB-D953A89676D3}"/>
            </a:ext>
          </a:extLst>
        </xdr:cNvPr>
        <xdr:cNvSpPr/>
      </xdr:nvSpPr>
      <xdr:spPr>
        <a:xfrm>
          <a:off x="6098540" y="102968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71277</xdr:rowOff>
    </xdr:from>
    <xdr:to>
      <xdr:col>41</xdr:col>
      <xdr:colOff>50800</xdr:colOff>
      <xdr:row>61</xdr:row>
      <xdr:rowOff>121562</xdr:rowOff>
    </xdr:to>
    <xdr:cxnSp macro="">
      <xdr:nvCxnSpPr>
        <xdr:cNvPr id="257" name="直線コネクタ 256">
          <a:extLst>
            <a:ext uri="{FF2B5EF4-FFF2-40B4-BE49-F238E27FC236}">
              <a16:creationId xmlns:a16="http://schemas.microsoft.com/office/drawing/2014/main" id="{C07FD254-1F04-4134-85B6-5FA3C6F476F4}"/>
            </a:ext>
          </a:extLst>
        </xdr:cNvPr>
        <xdr:cNvCxnSpPr/>
      </xdr:nvCxnSpPr>
      <xdr:spPr>
        <a:xfrm flipV="1">
          <a:off x="6149340" y="10297317"/>
          <a:ext cx="774700" cy="50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54578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E139AE78-0078-4814-A35D-4BDCEA57A052}"/>
            </a:ext>
          </a:extLst>
        </xdr:cNvPr>
        <xdr:cNvSpPr txBox="1"/>
      </xdr:nvSpPr>
      <xdr:spPr>
        <a:xfrm>
          <a:off x="8214575" y="1061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59489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58D84353-128C-4DF4-AB7C-642C5F517DBC}"/>
            </a:ext>
          </a:extLst>
        </xdr:cNvPr>
        <xdr:cNvSpPr txBox="1"/>
      </xdr:nvSpPr>
      <xdr:spPr>
        <a:xfrm>
          <a:off x="7444955" y="10620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61093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26182FE7-B8C6-4E55-BA96-D3421B613808}"/>
            </a:ext>
          </a:extLst>
        </xdr:cNvPr>
        <xdr:cNvSpPr txBox="1"/>
      </xdr:nvSpPr>
      <xdr:spPr>
        <a:xfrm>
          <a:off x="6670255" y="10622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141893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374F1AE3-CB81-4877-94E6-436D4FEBD0CE}"/>
            </a:ext>
          </a:extLst>
        </xdr:cNvPr>
        <xdr:cNvSpPr txBox="1"/>
      </xdr:nvSpPr>
      <xdr:spPr>
        <a:xfrm>
          <a:off x="5872695" y="1053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59</xdr:row>
      <xdr:rowOff>96646</xdr:rowOff>
    </xdr:from>
    <xdr:ext cx="690189" cy="259045"/>
    <xdr:sp macro="" textlink="">
      <xdr:nvSpPr>
        <xdr:cNvPr id="262" name="n_1mainValue【橋りょう・トンネル】&#10;一人当たり有形固定資産（償却資産）額">
          <a:extLst>
            <a:ext uri="{FF2B5EF4-FFF2-40B4-BE49-F238E27FC236}">
              <a16:creationId xmlns:a16="http://schemas.microsoft.com/office/drawing/2014/main" id="{B28BA4E6-3C15-4E71-9933-70CF58A2EF4A}"/>
            </a:ext>
          </a:extLst>
        </xdr:cNvPr>
        <xdr:cNvSpPr txBox="1"/>
      </xdr:nvSpPr>
      <xdr:spPr>
        <a:xfrm>
          <a:off x="8184225" y="99874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59</xdr:row>
      <xdr:rowOff>118846</xdr:rowOff>
    </xdr:from>
    <xdr:ext cx="690189" cy="259045"/>
    <xdr:sp macro="" textlink="">
      <xdr:nvSpPr>
        <xdr:cNvPr id="263" name="n_2mainValue【橋りょう・トンネル】&#10;一人当たり有形固定資産（償却資産）額">
          <a:extLst>
            <a:ext uri="{FF2B5EF4-FFF2-40B4-BE49-F238E27FC236}">
              <a16:creationId xmlns:a16="http://schemas.microsoft.com/office/drawing/2014/main" id="{CF0C4A51-C912-470D-A6AB-440BF79D182F}"/>
            </a:ext>
          </a:extLst>
        </xdr:cNvPr>
        <xdr:cNvSpPr txBox="1"/>
      </xdr:nvSpPr>
      <xdr:spPr>
        <a:xfrm>
          <a:off x="7399365" y="100096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59</xdr:row>
      <xdr:rowOff>138604</xdr:rowOff>
    </xdr:from>
    <xdr:ext cx="690189" cy="259045"/>
    <xdr:sp macro="" textlink="">
      <xdr:nvSpPr>
        <xdr:cNvPr id="264" name="n_3mainValue【橋りょう・トンネル】&#10;一人当たり有形固定資産（償却資産）額">
          <a:extLst>
            <a:ext uri="{FF2B5EF4-FFF2-40B4-BE49-F238E27FC236}">
              <a16:creationId xmlns:a16="http://schemas.microsoft.com/office/drawing/2014/main" id="{D3983331-9A28-4A72-8A56-96A273071345}"/>
            </a:ext>
          </a:extLst>
        </xdr:cNvPr>
        <xdr:cNvSpPr txBox="1"/>
      </xdr:nvSpPr>
      <xdr:spPr>
        <a:xfrm>
          <a:off x="6624665" y="1002936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17439</xdr:rowOff>
    </xdr:from>
    <xdr:ext cx="690189" cy="259045"/>
    <xdr:sp macro="" textlink="">
      <xdr:nvSpPr>
        <xdr:cNvPr id="265" name="n_4mainValue【橋りょう・トンネル】&#10;一人当たり有形固定資産（償却資産）額">
          <a:extLst>
            <a:ext uri="{FF2B5EF4-FFF2-40B4-BE49-F238E27FC236}">
              <a16:creationId xmlns:a16="http://schemas.microsoft.com/office/drawing/2014/main" id="{A6A1B9BC-882B-483E-9625-FB4A07FFF2B3}"/>
            </a:ext>
          </a:extLst>
        </xdr:cNvPr>
        <xdr:cNvSpPr txBox="1"/>
      </xdr:nvSpPr>
      <xdr:spPr>
        <a:xfrm>
          <a:off x="5849965" y="1007583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14C91EC3-2D8D-46F0-B837-385D44C3034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F300A80A-9CE7-43F9-9D22-76042B761CD9}"/>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3A20D66D-C334-472D-AC01-781FAF6CBE4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18CC5332-AFB5-4438-96CA-7A750D72A21D}"/>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971CA8F6-93E2-4A5D-9404-BED8B9BB494E}"/>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CA1C45BF-8486-47D2-99E9-87D1FADB196F}"/>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BCAD59D5-AF06-4499-B919-B55248060AA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C4C775AC-659B-47C8-9A12-581160BE105F}"/>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A93C9EB2-8E3A-4ECA-8F35-B8F35617C3AB}"/>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FE1F77A6-2F15-4D23-A620-7CA427EE0E4C}"/>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BFA90C3B-D297-439B-A932-6B2D9D7D4C6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94506266-F114-4E5F-9336-4014F8A09448}"/>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4F3D5174-DD09-43ED-8F86-C8262B8E2F6F}"/>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47D2C6B6-2381-467A-8E75-AA2CE337791B}"/>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B83D978D-194E-4CFE-9AB9-29975815D815}"/>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8A4C4566-A424-445D-AB10-B5E749BA5096}"/>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5848266B-E720-48C3-B666-FCF06A7C10D9}"/>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DB3C10B7-17D6-42E2-A047-A1F88D274041}"/>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5CA96440-85DD-46A1-9E40-15DEC76C8EBD}"/>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9F55965A-D95D-4957-AF01-3C244FC3D072}"/>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5EEF4A6C-58DA-44DD-B67D-8432A1F7BF18}"/>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D0412ABF-4E6A-4EF0-9FE9-0F1861762185}"/>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8989C00B-6A3F-4967-B4CA-0C742D009D70}"/>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A0FBE43E-1AE1-453C-8811-F01A0E92543F}"/>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8094FE02-78E6-4DC4-869C-234E5B9561E0}"/>
            </a:ext>
          </a:extLst>
        </xdr:cNvPr>
        <xdr:cNvCxnSpPr/>
      </xdr:nvCxnSpPr>
      <xdr:spPr>
        <a:xfrm flipV="1">
          <a:off x="4086225" y="13074016"/>
          <a:ext cx="0" cy="1457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CF555EE4-F8BA-47B7-9D22-4D2B8303D889}"/>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D1B9FFD8-F9CF-4058-B563-1072EBEA85F8}"/>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C949E63A-8FF5-4B36-87F7-F4FC19E3FB45}"/>
            </a:ext>
          </a:extLst>
        </xdr:cNvPr>
        <xdr:cNvSpPr txBox="1"/>
      </xdr:nvSpPr>
      <xdr:spPr>
        <a:xfrm>
          <a:off x="4124960" y="12853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465701D4-052E-4276-ABC6-B11053A32A39}"/>
            </a:ext>
          </a:extLst>
        </xdr:cNvPr>
        <xdr:cNvCxnSpPr/>
      </xdr:nvCxnSpPr>
      <xdr:spPr>
        <a:xfrm>
          <a:off x="4020820" y="130740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87647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D0DC6E14-5E88-4C0B-AE73-62DDE27B40C2}"/>
            </a:ext>
          </a:extLst>
        </xdr:cNvPr>
        <xdr:cNvSpPr txBox="1"/>
      </xdr:nvSpPr>
      <xdr:spPr>
        <a:xfrm>
          <a:off x="4124960" y="138341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E57F0F4A-E34E-4997-BC6B-C67EB09286F2}"/>
            </a:ext>
          </a:extLst>
        </xdr:cNvPr>
        <xdr:cNvSpPr/>
      </xdr:nvSpPr>
      <xdr:spPr>
        <a:xfrm>
          <a:off x="4036060" y="1385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453DE985-847A-487C-9C4C-7AD36CBB540A}"/>
            </a:ext>
          </a:extLst>
        </xdr:cNvPr>
        <xdr:cNvSpPr/>
      </xdr:nvSpPr>
      <xdr:spPr>
        <a:xfrm>
          <a:off x="331216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F9DFF733-6BC1-40BD-911D-1FE323F609AB}"/>
            </a:ext>
          </a:extLst>
        </xdr:cNvPr>
        <xdr:cNvSpPr/>
      </xdr:nvSpPr>
      <xdr:spPr>
        <a:xfrm>
          <a:off x="2514600" y="13836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6DF37135-DC0A-448C-B6FD-6727FE2AAE31}"/>
            </a:ext>
          </a:extLst>
        </xdr:cNvPr>
        <xdr:cNvSpPr/>
      </xdr:nvSpPr>
      <xdr:spPr>
        <a:xfrm>
          <a:off x="1739900" y="138233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300" name="フローチャート: 判断 299">
          <a:extLst>
            <a:ext uri="{FF2B5EF4-FFF2-40B4-BE49-F238E27FC236}">
              <a16:creationId xmlns:a16="http://schemas.microsoft.com/office/drawing/2014/main" id="{31C4FD6F-469A-403D-A9A6-0E4569EB8E2E}"/>
            </a:ext>
          </a:extLst>
        </xdr:cNvPr>
        <xdr:cNvSpPr/>
      </xdr:nvSpPr>
      <xdr:spPr>
        <a:xfrm>
          <a:off x="965200" y="138233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B413EB0-97CE-49C3-BCBC-DB01DC10A36E}"/>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06D6929-8E7A-4717-BB89-C5911EC8838A}"/>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8589E64-83EB-41B0-AD62-A3C2F0091C71}"/>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C041666-DF28-4164-AA9C-34F08389C303}"/>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5DF3297C-79A5-4687-8F64-15748FE76FA2}"/>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128270</xdr:rowOff>
    </xdr:from>
    <xdr:to>
      <xdr:col>24</xdr:col>
      <xdr:colOff>114300</xdr:colOff>
      <xdr:row>81</xdr:row>
      <xdr:rowOff>58420</xdr:rowOff>
    </xdr:to>
    <xdr:sp macro="" textlink="">
      <xdr:nvSpPr>
        <xdr:cNvPr id="306" name="楕円 305">
          <a:extLst>
            <a:ext uri="{FF2B5EF4-FFF2-40B4-BE49-F238E27FC236}">
              <a16:creationId xmlns:a16="http://schemas.microsoft.com/office/drawing/2014/main" id="{AC25258B-B53E-4638-9C1A-1A8BBE74253B}"/>
            </a:ext>
          </a:extLst>
        </xdr:cNvPr>
        <xdr:cNvSpPr/>
      </xdr:nvSpPr>
      <xdr:spPr>
        <a:xfrm>
          <a:off x="4036060" y="13539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151147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D2755E9E-927A-4CB9-B6C2-2DABF728F476}"/>
            </a:ext>
          </a:extLst>
        </xdr:cNvPr>
        <xdr:cNvSpPr txBox="1"/>
      </xdr:nvSpPr>
      <xdr:spPr>
        <a:xfrm>
          <a:off x="4124960" y="1339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65405</xdr:rowOff>
    </xdr:from>
    <xdr:to>
      <xdr:col>20</xdr:col>
      <xdr:colOff>38100</xdr:colOff>
      <xdr:row>80</xdr:row>
      <xdr:rowOff>167005</xdr:rowOff>
    </xdr:to>
    <xdr:sp macro="" textlink="">
      <xdr:nvSpPr>
        <xdr:cNvPr id="308" name="楕円 307">
          <a:extLst>
            <a:ext uri="{FF2B5EF4-FFF2-40B4-BE49-F238E27FC236}">
              <a16:creationId xmlns:a16="http://schemas.microsoft.com/office/drawing/2014/main" id="{D0BD5091-3175-4206-B9EA-019A0EAD0B94}"/>
            </a:ext>
          </a:extLst>
        </xdr:cNvPr>
        <xdr:cNvSpPr/>
      </xdr:nvSpPr>
      <xdr:spPr>
        <a:xfrm>
          <a:off x="3312160" y="134766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116205</xdr:rowOff>
    </xdr:from>
    <xdr:to>
      <xdr:col>24</xdr:col>
      <xdr:colOff>63500</xdr:colOff>
      <xdr:row>81</xdr:row>
      <xdr:rowOff>7620</xdr:rowOff>
    </xdr:to>
    <xdr:cxnSp macro="">
      <xdr:nvCxnSpPr>
        <xdr:cNvPr id="309" name="直線コネクタ 308">
          <a:extLst>
            <a:ext uri="{FF2B5EF4-FFF2-40B4-BE49-F238E27FC236}">
              <a16:creationId xmlns:a16="http://schemas.microsoft.com/office/drawing/2014/main" id="{B5FC8AA9-DE84-4812-9116-C8BCCC6733C4}"/>
            </a:ext>
          </a:extLst>
        </xdr:cNvPr>
        <xdr:cNvCxnSpPr/>
      </xdr:nvCxnSpPr>
      <xdr:spPr>
        <a:xfrm>
          <a:off x="3355340" y="13527405"/>
          <a:ext cx="73152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25400</xdr:rowOff>
    </xdr:from>
    <xdr:to>
      <xdr:col>15</xdr:col>
      <xdr:colOff>101600</xdr:colOff>
      <xdr:row>80</xdr:row>
      <xdr:rowOff>127000</xdr:rowOff>
    </xdr:to>
    <xdr:sp macro="" textlink="">
      <xdr:nvSpPr>
        <xdr:cNvPr id="310" name="楕円 309">
          <a:extLst>
            <a:ext uri="{FF2B5EF4-FFF2-40B4-BE49-F238E27FC236}">
              <a16:creationId xmlns:a16="http://schemas.microsoft.com/office/drawing/2014/main" id="{31D9986A-8C5F-42BC-931E-0E3AB52E8721}"/>
            </a:ext>
          </a:extLst>
        </xdr:cNvPr>
        <xdr:cNvSpPr/>
      </xdr:nvSpPr>
      <xdr:spPr>
        <a:xfrm>
          <a:off x="25146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76200</xdr:rowOff>
    </xdr:from>
    <xdr:to>
      <xdr:col>19</xdr:col>
      <xdr:colOff>177800</xdr:colOff>
      <xdr:row>80</xdr:row>
      <xdr:rowOff>116205</xdr:rowOff>
    </xdr:to>
    <xdr:cxnSp macro="">
      <xdr:nvCxnSpPr>
        <xdr:cNvPr id="311" name="直線コネクタ 310">
          <a:extLst>
            <a:ext uri="{FF2B5EF4-FFF2-40B4-BE49-F238E27FC236}">
              <a16:creationId xmlns:a16="http://schemas.microsoft.com/office/drawing/2014/main" id="{263BC8B7-46E7-46E2-9161-01ED12E5407E}"/>
            </a:ext>
          </a:extLst>
        </xdr:cNvPr>
        <xdr:cNvCxnSpPr/>
      </xdr:nvCxnSpPr>
      <xdr:spPr>
        <a:xfrm>
          <a:off x="2565400" y="13487400"/>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133986</xdr:rowOff>
    </xdr:from>
    <xdr:to>
      <xdr:col>10</xdr:col>
      <xdr:colOff>165100</xdr:colOff>
      <xdr:row>80</xdr:row>
      <xdr:rowOff>64136</xdr:rowOff>
    </xdr:to>
    <xdr:sp macro="" textlink="">
      <xdr:nvSpPr>
        <xdr:cNvPr id="312" name="楕円 311">
          <a:extLst>
            <a:ext uri="{FF2B5EF4-FFF2-40B4-BE49-F238E27FC236}">
              <a16:creationId xmlns:a16="http://schemas.microsoft.com/office/drawing/2014/main" id="{9F6A0CBD-51D3-469A-88FA-1057B9B336E7}"/>
            </a:ext>
          </a:extLst>
        </xdr:cNvPr>
        <xdr:cNvSpPr/>
      </xdr:nvSpPr>
      <xdr:spPr>
        <a:xfrm>
          <a:off x="1739900" y="133775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13336</xdr:rowOff>
    </xdr:from>
    <xdr:to>
      <xdr:col>15</xdr:col>
      <xdr:colOff>50800</xdr:colOff>
      <xdr:row>80</xdr:row>
      <xdr:rowOff>76200</xdr:rowOff>
    </xdr:to>
    <xdr:cxnSp macro="">
      <xdr:nvCxnSpPr>
        <xdr:cNvPr id="313" name="直線コネクタ 312">
          <a:extLst>
            <a:ext uri="{FF2B5EF4-FFF2-40B4-BE49-F238E27FC236}">
              <a16:creationId xmlns:a16="http://schemas.microsoft.com/office/drawing/2014/main" id="{FF8B2049-A85E-4A7B-A14D-DAF4CAF28138}"/>
            </a:ext>
          </a:extLst>
        </xdr:cNvPr>
        <xdr:cNvCxnSpPr/>
      </xdr:nvCxnSpPr>
      <xdr:spPr>
        <a:xfrm>
          <a:off x="1790700" y="13424536"/>
          <a:ext cx="7747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76836</xdr:rowOff>
    </xdr:from>
    <xdr:to>
      <xdr:col>6</xdr:col>
      <xdr:colOff>38100</xdr:colOff>
      <xdr:row>80</xdr:row>
      <xdr:rowOff>6986</xdr:rowOff>
    </xdr:to>
    <xdr:sp macro="" textlink="">
      <xdr:nvSpPr>
        <xdr:cNvPr id="314" name="楕円 313">
          <a:extLst>
            <a:ext uri="{FF2B5EF4-FFF2-40B4-BE49-F238E27FC236}">
              <a16:creationId xmlns:a16="http://schemas.microsoft.com/office/drawing/2014/main" id="{73753416-61B8-4199-9A3B-5C7779E07E14}"/>
            </a:ext>
          </a:extLst>
        </xdr:cNvPr>
        <xdr:cNvSpPr/>
      </xdr:nvSpPr>
      <xdr:spPr>
        <a:xfrm>
          <a:off x="965200" y="133203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127636</xdr:rowOff>
    </xdr:from>
    <xdr:to>
      <xdr:col>10</xdr:col>
      <xdr:colOff>114300</xdr:colOff>
      <xdr:row>80</xdr:row>
      <xdr:rowOff>13336</xdr:rowOff>
    </xdr:to>
    <xdr:cxnSp macro="">
      <xdr:nvCxnSpPr>
        <xdr:cNvPr id="315" name="直線コネクタ 314">
          <a:extLst>
            <a:ext uri="{FF2B5EF4-FFF2-40B4-BE49-F238E27FC236}">
              <a16:creationId xmlns:a16="http://schemas.microsoft.com/office/drawing/2014/main" id="{28940DC5-4DB5-4684-998A-F09B345A2C00}"/>
            </a:ext>
          </a:extLst>
        </xdr:cNvPr>
        <xdr:cNvCxnSpPr/>
      </xdr:nvCxnSpPr>
      <xdr:spPr>
        <a:xfrm>
          <a:off x="1008380" y="13371196"/>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6" name="n_1aveValue【公営住宅】&#10;有形固定資産減価償却率">
          <a:extLst>
            <a:ext uri="{FF2B5EF4-FFF2-40B4-BE49-F238E27FC236}">
              <a16:creationId xmlns:a16="http://schemas.microsoft.com/office/drawing/2014/main" id="{7C317169-0EFB-4DF0-87CC-D07C34D525F4}"/>
            </a:ext>
          </a:extLst>
        </xdr:cNvPr>
        <xdr:cNvSpPr txBox="1"/>
      </xdr:nvSpPr>
      <xdr:spPr>
        <a:xfrm>
          <a:off x="3170564" y="1393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7" name="n_2aveValue【公営住宅】&#10;有形固定資産減価償却率">
          <a:extLst>
            <a:ext uri="{FF2B5EF4-FFF2-40B4-BE49-F238E27FC236}">
              <a16:creationId xmlns:a16="http://schemas.microsoft.com/office/drawing/2014/main" id="{6448265C-A924-4110-82A7-1D902312ED96}"/>
            </a:ext>
          </a:extLst>
        </xdr:cNvPr>
        <xdr:cNvSpPr txBox="1"/>
      </xdr:nvSpPr>
      <xdr:spPr>
        <a:xfrm>
          <a:off x="2385704" y="1392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169563</xdr:rowOff>
    </xdr:from>
    <xdr:ext cx="405111" cy="259045"/>
    <xdr:sp macro="" textlink="">
      <xdr:nvSpPr>
        <xdr:cNvPr id="318" name="n_3aveValue【公営住宅】&#10;有形固定資産減価償却率">
          <a:extLst>
            <a:ext uri="{FF2B5EF4-FFF2-40B4-BE49-F238E27FC236}">
              <a16:creationId xmlns:a16="http://schemas.microsoft.com/office/drawing/2014/main" id="{311D9A22-30EF-4564-9AE4-68807055BB01}"/>
            </a:ext>
          </a:extLst>
        </xdr:cNvPr>
        <xdr:cNvSpPr txBox="1"/>
      </xdr:nvSpPr>
      <xdr:spPr>
        <a:xfrm>
          <a:off x="1611004" y="13916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169563</xdr:rowOff>
    </xdr:from>
    <xdr:ext cx="405111" cy="259045"/>
    <xdr:sp macro="" textlink="">
      <xdr:nvSpPr>
        <xdr:cNvPr id="319" name="n_4aveValue【公営住宅】&#10;有形固定資産減価償却率">
          <a:extLst>
            <a:ext uri="{FF2B5EF4-FFF2-40B4-BE49-F238E27FC236}">
              <a16:creationId xmlns:a16="http://schemas.microsoft.com/office/drawing/2014/main" id="{7CA974AE-A9BE-489C-A538-2D0408D110CF}"/>
            </a:ext>
          </a:extLst>
        </xdr:cNvPr>
        <xdr:cNvSpPr txBox="1"/>
      </xdr:nvSpPr>
      <xdr:spPr>
        <a:xfrm>
          <a:off x="836304" y="13916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12082</xdr:rowOff>
    </xdr:from>
    <xdr:ext cx="405111" cy="259045"/>
    <xdr:sp macro="" textlink="">
      <xdr:nvSpPr>
        <xdr:cNvPr id="320" name="n_1mainValue【公営住宅】&#10;有形固定資産減価償却率">
          <a:extLst>
            <a:ext uri="{FF2B5EF4-FFF2-40B4-BE49-F238E27FC236}">
              <a16:creationId xmlns:a16="http://schemas.microsoft.com/office/drawing/2014/main" id="{BCFCED29-4C44-4F57-8236-72CDA5E87F73}"/>
            </a:ext>
          </a:extLst>
        </xdr:cNvPr>
        <xdr:cNvSpPr txBox="1"/>
      </xdr:nvSpPr>
      <xdr:spPr>
        <a:xfrm>
          <a:off x="3170564" y="1325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143527</xdr:rowOff>
    </xdr:from>
    <xdr:ext cx="405111" cy="259045"/>
    <xdr:sp macro="" textlink="">
      <xdr:nvSpPr>
        <xdr:cNvPr id="321" name="n_2mainValue【公営住宅】&#10;有形固定資産減価償却率">
          <a:extLst>
            <a:ext uri="{FF2B5EF4-FFF2-40B4-BE49-F238E27FC236}">
              <a16:creationId xmlns:a16="http://schemas.microsoft.com/office/drawing/2014/main" id="{4E82686B-A81A-4757-BEA9-3AC3F90E33A1}"/>
            </a:ext>
          </a:extLst>
        </xdr:cNvPr>
        <xdr:cNvSpPr txBox="1"/>
      </xdr:nvSpPr>
      <xdr:spPr>
        <a:xfrm>
          <a:off x="2385704" y="1321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80663</xdr:rowOff>
    </xdr:from>
    <xdr:ext cx="405111" cy="259045"/>
    <xdr:sp macro="" textlink="">
      <xdr:nvSpPr>
        <xdr:cNvPr id="322" name="n_3mainValue【公営住宅】&#10;有形固定資産減価償却率">
          <a:extLst>
            <a:ext uri="{FF2B5EF4-FFF2-40B4-BE49-F238E27FC236}">
              <a16:creationId xmlns:a16="http://schemas.microsoft.com/office/drawing/2014/main" id="{F2AA0BDC-6FD6-40FA-A1D5-6F09D998B8C4}"/>
            </a:ext>
          </a:extLst>
        </xdr:cNvPr>
        <xdr:cNvSpPr txBox="1"/>
      </xdr:nvSpPr>
      <xdr:spPr>
        <a:xfrm>
          <a:off x="1611004" y="13156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23513</xdr:rowOff>
    </xdr:from>
    <xdr:ext cx="405111" cy="259045"/>
    <xdr:sp macro="" textlink="">
      <xdr:nvSpPr>
        <xdr:cNvPr id="323" name="n_4mainValue【公営住宅】&#10;有形固定資産減価償却率">
          <a:extLst>
            <a:ext uri="{FF2B5EF4-FFF2-40B4-BE49-F238E27FC236}">
              <a16:creationId xmlns:a16="http://schemas.microsoft.com/office/drawing/2014/main" id="{ACC157CC-5718-44A7-9DDD-C5E06BB223AA}"/>
            </a:ext>
          </a:extLst>
        </xdr:cNvPr>
        <xdr:cNvSpPr txBox="1"/>
      </xdr:nvSpPr>
      <xdr:spPr>
        <a:xfrm>
          <a:off x="836304" y="1309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6B51D9D1-352C-4E20-B909-97100691B9E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D33916E0-7642-4113-93A5-857ED1EFF28C}"/>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9F66A055-E222-4121-B7BB-53C2CAA889EC}"/>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CBB9473D-3629-46B5-9924-CE0E0D454BB4}"/>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B7806656-2556-461A-8397-996CE58B79FF}"/>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553889A4-34B9-403E-8461-6577F85AA4F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A6A82A30-2AC6-4504-8B8E-7AC1F1F0512D}"/>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7DD84356-3918-4A6A-99DF-60C895CC9E5D}"/>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44B83CF8-DC63-4A28-9654-33A406A0399C}"/>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1DA24C8D-5C69-4B52-A5AF-41B9FC446561}"/>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7241A90F-7130-4E14-B4F1-F5FEBEA4E93D}"/>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E79B4E03-D480-4E5F-A86A-88ED873BC5F1}"/>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906FC5C2-2690-4B78-A68E-40A30D0BE769}"/>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33B7F813-2F0B-4312-AD3E-408AA88F9816}"/>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1CD2117B-C629-478F-B5E6-35748D1ADB1B}"/>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D659E624-DB4B-480F-89D1-6B0C3C58BA6C}"/>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4900DEE7-94BD-4200-A651-BDBEFBB0B528}"/>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7DF31FD5-EE8D-4D8D-9287-DB7644684087}"/>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C5A8EE43-2F7A-4CF1-869E-C897007F55BD}"/>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38CFB558-E6AA-4EC3-94C3-7A0367BCF487}"/>
            </a:ext>
          </a:extLst>
        </xdr:cNvPr>
        <xdr:cNvSpPr txBox="1"/>
      </xdr:nvSpPr>
      <xdr:spPr>
        <a:xfrm>
          <a:off x="5364041" y="1316774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68DA84C3-56A7-4C25-B8DC-A4FE16D3DA3E}"/>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DDE47B82-1EB7-4D4E-916E-3178835C15CD}"/>
            </a:ext>
          </a:extLst>
        </xdr:cNvPr>
        <xdr:cNvSpPr txBox="1"/>
      </xdr:nvSpPr>
      <xdr:spPr>
        <a:xfrm>
          <a:off x="536404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F7A0131C-CE9F-4878-94EC-27DAA86FA89D}"/>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63C438BE-1F49-4B8E-9A67-230C89D01E99}"/>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EF95C9BC-86F9-45A5-8EAC-3BD55A2405E4}"/>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1E6E48E3-72FD-4CBD-B826-0A0CF01EFB58}"/>
            </a:ext>
          </a:extLst>
        </xdr:cNvPr>
        <xdr:cNvCxnSpPr/>
      </xdr:nvCxnSpPr>
      <xdr:spPr>
        <a:xfrm flipV="1">
          <a:off x="9219565" y="13075485"/>
          <a:ext cx="0" cy="1499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15E7B964-0B3C-462C-A704-E370A25D8E9C}"/>
            </a:ext>
          </a:extLst>
        </xdr:cNvPr>
        <xdr:cNvSpPr txBox="1"/>
      </xdr:nvSpPr>
      <xdr:spPr>
        <a:xfrm>
          <a:off x="9258300" y="14578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DD170380-43BE-43BA-85C0-898E81D645A8}"/>
            </a:ext>
          </a:extLst>
        </xdr:cNvPr>
        <xdr:cNvCxnSpPr/>
      </xdr:nvCxnSpPr>
      <xdr:spPr>
        <a:xfrm>
          <a:off x="9154160" y="145746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301A8396-C5CF-4DEA-9FE6-22E78B24100C}"/>
            </a:ext>
          </a:extLst>
        </xdr:cNvPr>
        <xdr:cNvSpPr txBox="1"/>
      </xdr:nvSpPr>
      <xdr:spPr>
        <a:xfrm>
          <a:off x="9258300" y="1285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30A2A7C8-5F8E-4961-9171-FEA5268EDE8F}"/>
            </a:ext>
          </a:extLst>
        </xdr:cNvPr>
        <xdr:cNvCxnSpPr/>
      </xdr:nvCxnSpPr>
      <xdr:spPr>
        <a:xfrm>
          <a:off x="9154160" y="13075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4" name="【公営住宅】&#10;一人当たり面積平均値テキスト">
          <a:extLst>
            <a:ext uri="{FF2B5EF4-FFF2-40B4-BE49-F238E27FC236}">
              <a16:creationId xmlns:a16="http://schemas.microsoft.com/office/drawing/2014/main" id="{9F7BD5CE-22B3-4B84-B542-BF70C2FC708C}"/>
            </a:ext>
          </a:extLst>
        </xdr:cNvPr>
        <xdr:cNvSpPr txBox="1"/>
      </xdr:nvSpPr>
      <xdr:spPr>
        <a:xfrm>
          <a:off x="9258300" y="143517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00722E58-9DCA-4469-990A-FE48E2D7954C}"/>
            </a:ext>
          </a:extLst>
        </xdr:cNvPr>
        <xdr:cNvSpPr/>
      </xdr:nvSpPr>
      <xdr:spPr>
        <a:xfrm>
          <a:off x="9192260" y="143733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9B6F8DE7-51BD-4B9E-9C1E-12556D1A7161}"/>
            </a:ext>
          </a:extLst>
        </xdr:cNvPr>
        <xdr:cNvSpPr/>
      </xdr:nvSpPr>
      <xdr:spPr>
        <a:xfrm>
          <a:off x="8445500" y="143711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DD5E6D11-CC22-4B91-AD06-709CE74D1088}"/>
            </a:ext>
          </a:extLst>
        </xdr:cNvPr>
        <xdr:cNvSpPr/>
      </xdr:nvSpPr>
      <xdr:spPr>
        <a:xfrm>
          <a:off x="7670800" y="14375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AD3A9DA0-B0A1-4C04-B2B8-50342A517E67}"/>
            </a:ext>
          </a:extLst>
        </xdr:cNvPr>
        <xdr:cNvSpPr/>
      </xdr:nvSpPr>
      <xdr:spPr>
        <a:xfrm>
          <a:off x="6873240" y="143887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156899</xdr:rowOff>
    </xdr:from>
    <xdr:to>
      <xdr:col>36</xdr:col>
      <xdr:colOff>165100</xdr:colOff>
      <xdr:row>85</xdr:row>
      <xdr:rowOff>87049</xdr:rowOff>
    </xdr:to>
    <xdr:sp macro="" textlink="">
      <xdr:nvSpPr>
        <xdr:cNvPr id="359" name="フローチャート: 判断 358">
          <a:extLst>
            <a:ext uri="{FF2B5EF4-FFF2-40B4-BE49-F238E27FC236}">
              <a16:creationId xmlns:a16="http://schemas.microsoft.com/office/drawing/2014/main" id="{9A6E8ACD-0C3F-4C13-9582-502664CCB0C8}"/>
            </a:ext>
          </a:extLst>
        </xdr:cNvPr>
        <xdr:cNvSpPr/>
      </xdr:nvSpPr>
      <xdr:spPr>
        <a:xfrm>
          <a:off x="6098540" y="142386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2D16428-4199-4600-B648-AABF3AFE2692}"/>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FB407C13-4E16-42F3-B177-FB842F35878E}"/>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5ABC4A3F-DFB9-4E77-A0A5-6E53780A10C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761ED196-694A-47B3-B5A1-E8B47BE81F2F}"/>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3B62AB57-83F4-432C-BEEC-DBC61778420F}"/>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44233</xdr:rowOff>
    </xdr:from>
    <xdr:to>
      <xdr:col>55</xdr:col>
      <xdr:colOff>50800</xdr:colOff>
      <xdr:row>85</xdr:row>
      <xdr:rowOff>145833</xdr:rowOff>
    </xdr:to>
    <xdr:sp macro="" textlink="">
      <xdr:nvSpPr>
        <xdr:cNvPr id="365" name="楕円 364">
          <a:extLst>
            <a:ext uri="{FF2B5EF4-FFF2-40B4-BE49-F238E27FC236}">
              <a16:creationId xmlns:a16="http://schemas.microsoft.com/office/drawing/2014/main" id="{AE0E5ED4-32A2-4E3A-B2F2-2AAA773414F1}"/>
            </a:ext>
          </a:extLst>
        </xdr:cNvPr>
        <xdr:cNvSpPr/>
      </xdr:nvSpPr>
      <xdr:spPr>
        <a:xfrm>
          <a:off x="9192260" y="142936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67110</xdr:rowOff>
    </xdr:from>
    <xdr:ext cx="469744" cy="259045"/>
    <xdr:sp macro="" textlink="">
      <xdr:nvSpPr>
        <xdr:cNvPr id="366" name="【公営住宅】&#10;一人当たり面積該当値テキスト">
          <a:extLst>
            <a:ext uri="{FF2B5EF4-FFF2-40B4-BE49-F238E27FC236}">
              <a16:creationId xmlns:a16="http://schemas.microsoft.com/office/drawing/2014/main" id="{E1CE9279-9E71-4E34-8E6B-70FF54668B1C}"/>
            </a:ext>
          </a:extLst>
        </xdr:cNvPr>
        <xdr:cNvSpPr txBox="1"/>
      </xdr:nvSpPr>
      <xdr:spPr>
        <a:xfrm>
          <a:off x="9258300" y="14148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50110</xdr:rowOff>
    </xdr:from>
    <xdr:to>
      <xdr:col>50</xdr:col>
      <xdr:colOff>165100</xdr:colOff>
      <xdr:row>85</xdr:row>
      <xdr:rowOff>151710</xdr:rowOff>
    </xdr:to>
    <xdr:sp macro="" textlink="">
      <xdr:nvSpPr>
        <xdr:cNvPr id="367" name="楕円 366">
          <a:extLst>
            <a:ext uri="{FF2B5EF4-FFF2-40B4-BE49-F238E27FC236}">
              <a16:creationId xmlns:a16="http://schemas.microsoft.com/office/drawing/2014/main" id="{516ABAC2-BB68-4D56-A876-89A2DA31F250}"/>
            </a:ext>
          </a:extLst>
        </xdr:cNvPr>
        <xdr:cNvSpPr/>
      </xdr:nvSpPr>
      <xdr:spPr>
        <a:xfrm>
          <a:off x="8445500" y="1429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95033</xdr:rowOff>
    </xdr:from>
    <xdr:to>
      <xdr:col>55</xdr:col>
      <xdr:colOff>0</xdr:colOff>
      <xdr:row>85</xdr:row>
      <xdr:rowOff>100910</xdr:rowOff>
    </xdr:to>
    <xdr:cxnSp macro="">
      <xdr:nvCxnSpPr>
        <xdr:cNvPr id="368" name="直線コネクタ 367">
          <a:extLst>
            <a:ext uri="{FF2B5EF4-FFF2-40B4-BE49-F238E27FC236}">
              <a16:creationId xmlns:a16="http://schemas.microsoft.com/office/drawing/2014/main" id="{B1D65BA5-587E-4837-8106-C0D50424CBAA}"/>
            </a:ext>
          </a:extLst>
        </xdr:cNvPr>
        <xdr:cNvCxnSpPr/>
      </xdr:nvCxnSpPr>
      <xdr:spPr>
        <a:xfrm flipV="1">
          <a:off x="8496300" y="14344433"/>
          <a:ext cx="723900" cy="5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57948</xdr:rowOff>
    </xdr:from>
    <xdr:to>
      <xdr:col>46</xdr:col>
      <xdr:colOff>38100</xdr:colOff>
      <xdr:row>85</xdr:row>
      <xdr:rowOff>159548</xdr:rowOff>
    </xdr:to>
    <xdr:sp macro="" textlink="">
      <xdr:nvSpPr>
        <xdr:cNvPr id="369" name="楕円 368">
          <a:extLst>
            <a:ext uri="{FF2B5EF4-FFF2-40B4-BE49-F238E27FC236}">
              <a16:creationId xmlns:a16="http://schemas.microsoft.com/office/drawing/2014/main" id="{32F41FB1-8AAF-4AAA-9FB5-04EDAEC46E82}"/>
            </a:ext>
          </a:extLst>
        </xdr:cNvPr>
        <xdr:cNvSpPr/>
      </xdr:nvSpPr>
      <xdr:spPr>
        <a:xfrm>
          <a:off x="7670800" y="143073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100910</xdr:rowOff>
    </xdr:from>
    <xdr:to>
      <xdr:col>50</xdr:col>
      <xdr:colOff>114300</xdr:colOff>
      <xdr:row>85</xdr:row>
      <xdr:rowOff>108748</xdr:rowOff>
    </xdr:to>
    <xdr:cxnSp macro="">
      <xdr:nvCxnSpPr>
        <xdr:cNvPr id="370" name="直線コネクタ 369">
          <a:extLst>
            <a:ext uri="{FF2B5EF4-FFF2-40B4-BE49-F238E27FC236}">
              <a16:creationId xmlns:a16="http://schemas.microsoft.com/office/drawing/2014/main" id="{05252A75-EF92-47D4-B15B-2C19D4C9184E}"/>
            </a:ext>
          </a:extLst>
        </xdr:cNvPr>
        <xdr:cNvCxnSpPr/>
      </xdr:nvCxnSpPr>
      <xdr:spPr>
        <a:xfrm flipV="1">
          <a:off x="7713980" y="14350310"/>
          <a:ext cx="78232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65568</xdr:rowOff>
    </xdr:from>
    <xdr:to>
      <xdr:col>41</xdr:col>
      <xdr:colOff>101600</xdr:colOff>
      <xdr:row>85</xdr:row>
      <xdr:rowOff>167168</xdr:rowOff>
    </xdr:to>
    <xdr:sp macro="" textlink="">
      <xdr:nvSpPr>
        <xdr:cNvPr id="371" name="楕円 370">
          <a:extLst>
            <a:ext uri="{FF2B5EF4-FFF2-40B4-BE49-F238E27FC236}">
              <a16:creationId xmlns:a16="http://schemas.microsoft.com/office/drawing/2014/main" id="{FEDC38F3-8998-4980-98B9-B544B370C9F4}"/>
            </a:ext>
          </a:extLst>
        </xdr:cNvPr>
        <xdr:cNvSpPr/>
      </xdr:nvSpPr>
      <xdr:spPr>
        <a:xfrm>
          <a:off x="6873240" y="1431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108748</xdr:rowOff>
    </xdr:from>
    <xdr:to>
      <xdr:col>45</xdr:col>
      <xdr:colOff>177800</xdr:colOff>
      <xdr:row>85</xdr:row>
      <xdr:rowOff>116368</xdr:rowOff>
    </xdr:to>
    <xdr:cxnSp macro="">
      <xdr:nvCxnSpPr>
        <xdr:cNvPr id="372" name="直線コネクタ 371">
          <a:extLst>
            <a:ext uri="{FF2B5EF4-FFF2-40B4-BE49-F238E27FC236}">
              <a16:creationId xmlns:a16="http://schemas.microsoft.com/office/drawing/2014/main" id="{E8003792-61C9-4B58-948D-4D4B75D52EA5}"/>
            </a:ext>
          </a:extLst>
        </xdr:cNvPr>
        <xdr:cNvCxnSpPr/>
      </xdr:nvCxnSpPr>
      <xdr:spPr>
        <a:xfrm flipV="1">
          <a:off x="6924040" y="14358148"/>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71338</xdr:rowOff>
    </xdr:from>
    <xdr:to>
      <xdr:col>36</xdr:col>
      <xdr:colOff>165100</xdr:colOff>
      <xdr:row>86</xdr:row>
      <xdr:rowOff>1488</xdr:rowOff>
    </xdr:to>
    <xdr:sp macro="" textlink="">
      <xdr:nvSpPr>
        <xdr:cNvPr id="373" name="楕円 372">
          <a:extLst>
            <a:ext uri="{FF2B5EF4-FFF2-40B4-BE49-F238E27FC236}">
              <a16:creationId xmlns:a16="http://schemas.microsoft.com/office/drawing/2014/main" id="{B3A2611C-1665-4396-8E03-28C71B4BBD27}"/>
            </a:ext>
          </a:extLst>
        </xdr:cNvPr>
        <xdr:cNvSpPr/>
      </xdr:nvSpPr>
      <xdr:spPr>
        <a:xfrm>
          <a:off x="6098540" y="143207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116368</xdr:rowOff>
    </xdr:from>
    <xdr:to>
      <xdr:col>41</xdr:col>
      <xdr:colOff>50800</xdr:colOff>
      <xdr:row>85</xdr:row>
      <xdr:rowOff>122138</xdr:rowOff>
    </xdr:to>
    <xdr:cxnSp macro="">
      <xdr:nvCxnSpPr>
        <xdr:cNvPr id="374" name="直線コネクタ 373">
          <a:extLst>
            <a:ext uri="{FF2B5EF4-FFF2-40B4-BE49-F238E27FC236}">
              <a16:creationId xmlns:a16="http://schemas.microsoft.com/office/drawing/2014/main" id="{C7CA4985-C59A-4029-985F-DB4F0985B3E3}"/>
            </a:ext>
          </a:extLst>
        </xdr:cNvPr>
        <xdr:cNvCxnSpPr/>
      </xdr:nvCxnSpPr>
      <xdr:spPr>
        <a:xfrm flipV="1">
          <a:off x="6149340" y="14365768"/>
          <a:ext cx="774700" cy="5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43015</xdr:rowOff>
    </xdr:from>
    <xdr:ext cx="469744" cy="259045"/>
    <xdr:sp macro="" textlink="">
      <xdr:nvSpPr>
        <xdr:cNvPr id="375" name="n_1aveValue【公営住宅】&#10;一人当たり面積">
          <a:extLst>
            <a:ext uri="{FF2B5EF4-FFF2-40B4-BE49-F238E27FC236}">
              <a16:creationId xmlns:a16="http://schemas.microsoft.com/office/drawing/2014/main" id="{34C23A9B-A801-4B25-A0EC-61395EDE6C86}"/>
            </a:ext>
          </a:extLst>
        </xdr:cNvPr>
        <xdr:cNvSpPr txBox="1"/>
      </xdr:nvSpPr>
      <xdr:spPr>
        <a:xfrm>
          <a:off x="8271587" y="1446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47587</xdr:rowOff>
    </xdr:from>
    <xdr:ext cx="469744" cy="259045"/>
    <xdr:sp macro="" textlink="">
      <xdr:nvSpPr>
        <xdr:cNvPr id="376" name="n_2aveValue【公営住宅】&#10;一人当たり面積">
          <a:extLst>
            <a:ext uri="{FF2B5EF4-FFF2-40B4-BE49-F238E27FC236}">
              <a16:creationId xmlns:a16="http://schemas.microsoft.com/office/drawing/2014/main" id="{5E50C816-78D3-43A5-806C-137997B917EF}"/>
            </a:ext>
          </a:extLst>
        </xdr:cNvPr>
        <xdr:cNvSpPr txBox="1"/>
      </xdr:nvSpPr>
      <xdr:spPr>
        <a:xfrm>
          <a:off x="7509587" y="1446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60650</xdr:rowOff>
    </xdr:from>
    <xdr:ext cx="469744" cy="259045"/>
    <xdr:sp macro="" textlink="">
      <xdr:nvSpPr>
        <xdr:cNvPr id="377" name="n_3aveValue【公営住宅】&#10;一人当たり面積">
          <a:extLst>
            <a:ext uri="{FF2B5EF4-FFF2-40B4-BE49-F238E27FC236}">
              <a16:creationId xmlns:a16="http://schemas.microsoft.com/office/drawing/2014/main" id="{B53831B6-36D7-4072-93EF-5952697B9F0B}"/>
            </a:ext>
          </a:extLst>
        </xdr:cNvPr>
        <xdr:cNvSpPr txBox="1"/>
      </xdr:nvSpPr>
      <xdr:spPr>
        <a:xfrm>
          <a:off x="6712027" y="14477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103576</xdr:rowOff>
    </xdr:from>
    <xdr:ext cx="469744" cy="259045"/>
    <xdr:sp macro="" textlink="">
      <xdr:nvSpPr>
        <xdr:cNvPr id="378" name="n_4aveValue【公営住宅】&#10;一人当たり面積">
          <a:extLst>
            <a:ext uri="{FF2B5EF4-FFF2-40B4-BE49-F238E27FC236}">
              <a16:creationId xmlns:a16="http://schemas.microsoft.com/office/drawing/2014/main" id="{F5CE4DFC-44A6-4B77-942B-0D5FD4BC75CE}"/>
            </a:ext>
          </a:extLst>
        </xdr:cNvPr>
        <xdr:cNvSpPr txBox="1"/>
      </xdr:nvSpPr>
      <xdr:spPr>
        <a:xfrm>
          <a:off x="5937327" y="14017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168237</xdr:rowOff>
    </xdr:from>
    <xdr:ext cx="469744" cy="259045"/>
    <xdr:sp macro="" textlink="">
      <xdr:nvSpPr>
        <xdr:cNvPr id="379" name="n_1mainValue【公営住宅】&#10;一人当たり面積">
          <a:extLst>
            <a:ext uri="{FF2B5EF4-FFF2-40B4-BE49-F238E27FC236}">
              <a16:creationId xmlns:a16="http://schemas.microsoft.com/office/drawing/2014/main" id="{95FF9E82-A0AC-4A3E-B203-C7F4A331017B}"/>
            </a:ext>
          </a:extLst>
        </xdr:cNvPr>
        <xdr:cNvSpPr txBox="1"/>
      </xdr:nvSpPr>
      <xdr:spPr>
        <a:xfrm>
          <a:off x="8271587" y="140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4625</xdr:rowOff>
    </xdr:from>
    <xdr:ext cx="469744" cy="259045"/>
    <xdr:sp macro="" textlink="">
      <xdr:nvSpPr>
        <xdr:cNvPr id="380" name="n_2mainValue【公営住宅】&#10;一人当たり面積">
          <a:extLst>
            <a:ext uri="{FF2B5EF4-FFF2-40B4-BE49-F238E27FC236}">
              <a16:creationId xmlns:a16="http://schemas.microsoft.com/office/drawing/2014/main" id="{410CB46E-924B-404A-B50D-00EC5C41FE6C}"/>
            </a:ext>
          </a:extLst>
        </xdr:cNvPr>
        <xdr:cNvSpPr txBox="1"/>
      </xdr:nvSpPr>
      <xdr:spPr>
        <a:xfrm>
          <a:off x="7509587" y="14086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12245</xdr:rowOff>
    </xdr:from>
    <xdr:ext cx="469744" cy="259045"/>
    <xdr:sp macro="" textlink="">
      <xdr:nvSpPr>
        <xdr:cNvPr id="381" name="n_3mainValue【公営住宅】&#10;一人当たり面積">
          <a:extLst>
            <a:ext uri="{FF2B5EF4-FFF2-40B4-BE49-F238E27FC236}">
              <a16:creationId xmlns:a16="http://schemas.microsoft.com/office/drawing/2014/main" id="{A6C0CFA8-29DF-463D-BD0B-259F7ADF6FB0}"/>
            </a:ext>
          </a:extLst>
        </xdr:cNvPr>
        <xdr:cNvSpPr txBox="1"/>
      </xdr:nvSpPr>
      <xdr:spPr>
        <a:xfrm>
          <a:off x="6712027" y="1409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164065</xdr:rowOff>
    </xdr:from>
    <xdr:ext cx="469744" cy="259045"/>
    <xdr:sp macro="" textlink="">
      <xdr:nvSpPr>
        <xdr:cNvPr id="382" name="n_4mainValue【公営住宅】&#10;一人当たり面積">
          <a:extLst>
            <a:ext uri="{FF2B5EF4-FFF2-40B4-BE49-F238E27FC236}">
              <a16:creationId xmlns:a16="http://schemas.microsoft.com/office/drawing/2014/main" id="{F6E24F0A-4109-4A76-8FA5-6F5AFB6183E6}"/>
            </a:ext>
          </a:extLst>
        </xdr:cNvPr>
        <xdr:cNvSpPr txBox="1"/>
      </xdr:nvSpPr>
      <xdr:spPr>
        <a:xfrm>
          <a:off x="5937327" y="1441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630FD53D-C645-4D7C-A85E-3511434D4588}"/>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2AFBADD4-9E52-4AFA-84AB-EBF8FC7983BE}"/>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D93739B4-2BB8-4BAA-8602-7ABA92AE5FB2}"/>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B1C7FBDD-291E-4163-BE14-9698F242D573}"/>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F552D26-0C83-485D-A4A9-F54452EEB115}"/>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3D0472B9-C6BE-4967-9B24-833AFA0AAAFE}"/>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3D46D26D-A88F-4651-8F11-81ABCC362C42}"/>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56DBDE65-8F35-4F29-840D-63D78F57E72B}"/>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77495020-4BF4-4DD8-AD98-6D53E9D765DC}"/>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44F9A44C-0D90-4FA8-843D-84A6FBE8F1DB}"/>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77F77AB5-A6E1-43E4-8CA1-E4DC96C9E136}"/>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4" name="直線コネクタ 393">
          <a:extLst>
            <a:ext uri="{FF2B5EF4-FFF2-40B4-BE49-F238E27FC236}">
              <a16:creationId xmlns:a16="http://schemas.microsoft.com/office/drawing/2014/main" id="{EE7A9AF3-B018-41BB-88A6-8D489C29D727}"/>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5" name="テキスト ボックス 394">
          <a:extLst>
            <a:ext uri="{FF2B5EF4-FFF2-40B4-BE49-F238E27FC236}">
              <a16:creationId xmlns:a16="http://schemas.microsoft.com/office/drawing/2014/main" id="{51CD5BE8-48DF-499D-A97E-633F221DA585}"/>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6" name="直線コネクタ 395">
          <a:extLst>
            <a:ext uri="{FF2B5EF4-FFF2-40B4-BE49-F238E27FC236}">
              <a16:creationId xmlns:a16="http://schemas.microsoft.com/office/drawing/2014/main" id="{7AE5B309-DF9D-4A8D-BB93-305BED191005}"/>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7" name="テキスト ボックス 396">
          <a:extLst>
            <a:ext uri="{FF2B5EF4-FFF2-40B4-BE49-F238E27FC236}">
              <a16:creationId xmlns:a16="http://schemas.microsoft.com/office/drawing/2014/main" id="{7BE661BA-6613-4B02-A16D-021B256A7E01}"/>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8" name="直線コネクタ 397">
          <a:extLst>
            <a:ext uri="{FF2B5EF4-FFF2-40B4-BE49-F238E27FC236}">
              <a16:creationId xmlns:a16="http://schemas.microsoft.com/office/drawing/2014/main" id="{15399270-89F1-4F24-A328-060F0BE58D4B}"/>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9" name="テキスト ボックス 398">
          <a:extLst>
            <a:ext uri="{FF2B5EF4-FFF2-40B4-BE49-F238E27FC236}">
              <a16:creationId xmlns:a16="http://schemas.microsoft.com/office/drawing/2014/main" id="{5EFFF103-7C2A-43E9-AEA9-269D8C9A3E4C}"/>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0" name="直線コネクタ 399">
          <a:extLst>
            <a:ext uri="{FF2B5EF4-FFF2-40B4-BE49-F238E27FC236}">
              <a16:creationId xmlns:a16="http://schemas.microsoft.com/office/drawing/2014/main" id="{CC5BE6C3-40C2-403D-96EE-9570E55FE393}"/>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1" name="テキスト ボックス 400">
          <a:extLst>
            <a:ext uri="{FF2B5EF4-FFF2-40B4-BE49-F238E27FC236}">
              <a16:creationId xmlns:a16="http://schemas.microsoft.com/office/drawing/2014/main" id="{CBE140E6-09B5-4174-9990-BE3A35465271}"/>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2" name="直線コネクタ 401">
          <a:extLst>
            <a:ext uri="{FF2B5EF4-FFF2-40B4-BE49-F238E27FC236}">
              <a16:creationId xmlns:a16="http://schemas.microsoft.com/office/drawing/2014/main" id="{8AB7BA5D-33E5-46AA-87AA-AE99380E940C}"/>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3" name="テキスト ボックス 402">
          <a:extLst>
            <a:ext uri="{FF2B5EF4-FFF2-40B4-BE49-F238E27FC236}">
              <a16:creationId xmlns:a16="http://schemas.microsoft.com/office/drawing/2014/main" id="{D4A9DCFA-3BEA-49EF-9A36-882F5FD70A1C}"/>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EF8262D8-055E-48DE-8FB6-BFA0434BBDFB}"/>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5" name="テキスト ボックス 404">
          <a:extLst>
            <a:ext uri="{FF2B5EF4-FFF2-40B4-BE49-F238E27FC236}">
              <a16:creationId xmlns:a16="http://schemas.microsoft.com/office/drawing/2014/main" id="{2A4EA02F-6897-4BF7-8257-0E5EA007ED1A}"/>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6" name="【港湾・漁港】&#10;有形固定資産減価償却率グラフ枠">
          <a:extLst>
            <a:ext uri="{FF2B5EF4-FFF2-40B4-BE49-F238E27FC236}">
              <a16:creationId xmlns:a16="http://schemas.microsoft.com/office/drawing/2014/main" id="{2D8B4441-731B-4E6D-9A08-981CF9090E50}"/>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100964</xdr:rowOff>
    </xdr:from>
    <xdr:to>
      <xdr:col>24</xdr:col>
      <xdr:colOff>62865</xdr:colOff>
      <xdr:row>108</xdr:row>
      <xdr:rowOff>144780</xdr:rowOff>
    </xdr:to>
    <xdr:cxnSp macro="">
      <xdr:nvCxnSpPr>
        <xdr:cNvPr id="407" name="直線コネクタ 406">
          <a:extLst>
            <a:ext uri="{FF2B5EF4-FFF2-40B4-BE49-F238E27FC236}">
              <a16:creationId xmlns:a16="http://schemas.microsoft.com/office/drawing/2014/main" id="{D94B1871-901E-4399-B69B-A7E265A9FB8B}"/>
            </a:ext>
          </a:extLst>
        </xdr:cNvPr>
        <xdr:cNvCxnSpPr/>
      </xdr:nvCxnSpPr>
      <xdr:spPr>
        <a:xfrm flipV="1">
          <a:off x="4086225" y="16697324"/>
          <a:ext cx="0" cy="1552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148607</xdr:rowOff>
    </xdr:from>
    <xdr:ext cx="405111" cy="259045"/>
    <xdr:sp macro="" textlink="">
      <xdr:nvSpPr>
        <xdr:cNvPr id="408" name="【港湾・漁港】&#10;有形固定資産減価償却率最小値テキスト">
          <a:extLst>
            <a:ext uri="{FF2B5EF4-FFF2-40B4-BE49-F238E27FC236}">
              <a16:creationId xmlns:a16="http://schemas.microsoft.com/office/drawing/2014/main" id="{E57109D2-B055-4546-93D1-143310C1B36D}"/>
            </a:ext>
          </a:extLst>
        </xdr:cNvPr>
        <xdr:cNvSpPr txBox="1"/>
      </xdr:nvSpPr>
      <xdr:spPr>
        <a:xfrm>
          <a:off x="4124960" y="1825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144780</xdr:rowOff>
    </xdr:from>
    <xdr:to>
      <xdr:col>24</xdr:col>
      <xdr:colOff>152400</xdr:colOff>
      <xdr:row>108</xdr:row>
      <xdr:rowOff>144780</xdr:rowOff>
    </xdr:to>
    <xdr:cxnSp macro="">
      <xdr:nvCxnSpPr>
        <xdr:cNvPr id="409" name="直線コネクタ 408">
          <a:extLst>
            <a:ext uri="{FF2B5EF4-FFF2-40B4-BE49-F238E27FC236}">
              <a16:creationId xmlns:a16="http://schemas.microsoft.com/office/drawing/2014/main" id="{83E6D99B-5F2F-442C-A128-7E49FEF444A2}"/>
            </a:ext>
          </a:extLst>
        </xdr:cNvPr>
        <xdr:cNvCxnSpPr/>
      </xdr:nvCxnSpPr>
      <xdr:spPr>
        <a:xfrm>
          <a:off x="4020820" y="1824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47641</xdr:rowOff>
    </xdr:from>
    <xdr:ext cx="405111" cy="259045"/>
    <xdr:sp macro="" textlink="">
      <xdr:nvSpPr>
        <xdr:cNvPr id="410" name="【港湾・漁港】&#10;有形固定資産減価償却率最大値テキスト">
          <a:extLst>
            <a:ext uri="{FF2B5EF4-FFF2-40B4-BE49-F238E27FC236}">
              <a16:creationId xmlns:a16="http://schemas.microsoft.com/office/drawing/2014/main" id="{7A8135B7-8B11-4942-A4CC-285E81EC5284}"/>
            </a:ext>
          </a:extLst>
        </xdr:cNvPr>
        <xdr:cNvSpPr txBox="1"/>
      </xdr:nvSpPr>
      <xdr:spPr>
        <a:xfrm>
          <a:off x="4124960" y="16476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100964</xdr:rowOff>
    </xdr:from>
    <xdr:to>
      <xdr:col>24</xdr:col>
      <xdr:colOff>152400</xdr:colOff>
      <xdr:row>99</xdr:row>
      <xdr:rowOff>100964</xdr:rowOff>
    </xdr:to>
    <xdr:cxnSp macro="">
      <xdr:nvCxnSpPr>
        <xdr:cNvPr id="411" name="直線コネクタ 410">
          <a:extLst>
            <a:ext uri="{FF2B5EF4-FFF2-40B4-BE49-F238E27FC236}">
              <a16:creationId xmlns:a16="http://schemas.microsoft.com/office/drawing/2014/main" id="{95044979-A6CB-400B-8932-C8366D394401}"/>
            </a:ext>
          </a:extLst>
        </xdr:cNvPr>
        <xdr:cNvCxnSpPr/>
      </xdr:nvCxnSpPr>
      <xdr:spPr>
        <a:xfrm>
          <a:off x="4020820" y="166973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114952</xdr:rowOff>
    </xdr:from>
    <xdr:ext cx="405111" cy="259045"/>
    <xdr:sp macro="" textlink="">
      <xdr:nvSpPr>
        <xdr:cNvPr id="412" name="【港湾・漁港】&#10;有形固定資産減価償却率平均値テキスト">
          <a:extLst>
            <a:ext uri="{FF2B5EF4-FFF2-40B4-BE49-F238E27FC236}">
              <a16:creationId xmlns:a16="http://schemas.microsoft.com/office/drawing/2014/main" id="{6C2385C6-9E16-4576-A905-E79FD0B97134}"/>
            </a:ext>
          </a:extLst>
        </xdr:cNvPr>
        <xdr:cNvSpPr txBox="1"/>
      </xdr:nvSpPr>
      <xdr:spPr>
        <a:xfrm>
          <a:off x="4124960" y="17381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92075</xdr:rowOff>
    </xdr:from>
    <xdr:to>
      <xdr:col>24</xdr:col>
      <xdr:colOff>114300</xdr:colOff>
      <xdr:row>105</xdr:row>
      <xdr:rowOff>22225</xdr:rowOff>
    </xdr:to>
    <xdr:sp macro="" textlink="">
      <xdr:nvSpPr>
        <xdr:cNvPr id="413" name="フローチャート: 判断 412">
          <a:extLst>
            <a:ext uri="{FF2B5EF4-FFF2-40B4-BE49-F238E27FC236}">
              <a16:creationId xmlns:a16="http://schemas.microsoft.com/office/drawing/2014/main" id="{500B0AE5-F05B-4314-92A0-7468971D6569}"/>
            </a:ext>
          </a:extLst>
        </xdr:cNvPr>
        <xdr:cNvSpPr/>
      </xdr:nvSpPr>
      <xdr:spPr>
        <a:xfrm>
          <a:off x="4036060" y="175266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414" name="フローチャート: 判断 413">
          <a:extLst>
            <a:ext uri="{FF2B5EF4-FFF2-40B4-BE49-F238E27FC236}">
              <a16:creationId xmlns:a16="http://schemas.microsoft.com/office/drawing/2014/main" id="{C7E572F7-B85C-4F76-AA8C-2BADA992A190}"/>
            </a:ext>
          </a:extLst>
        </xdr:cNvPr>
        <xdr:cNvSpPr/>
      </xdr:nvSpPr>
      <xdr:spPr>
        <a:xfrm>
          <a:off x="3312160" y="175113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53975</xdr:rowOff>
    </xdr:from>
    <xdr:to>
      <xdr:col>15</xdr:col>
      <xdr:colOff>101600</xdr:colOff>
      <xdr:row>104</xdr:row>
      <xdr:rowOff>155575</xdr:rowOff>
    </xdr:to>
    <xdr:sp macro="" textlink="">
      <xdr:nvSpPr>
        <xdr:cNvPr id="415" name="フローチャート: 判断 414">
          <a:extLst>
            <a:ext uri="{FF2B5EF4-FFF2-40B4-BE49-F238E27FC236}">
              <a16:creationId xmlns:a16="http://schemas.microsoft.com/office/drawing/2014/main" id="{DA77B28E-207F-4D72-9355-09D2E5538EA4}"/>
            </a:ext>
          </a:extLst>
        </xdr:cNvPr>
        <xdr:cNvSpPr/>
      </xdr:nvSpPr>
      <xdr:spPr>
        <a:xfrm>
          <a:off x="2514600" y="174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52070</xdr:rowOff>
    </xdr:from>
    <xdr:to>
      <xdr:col>10</xdr:col>
      <xdr:colOff>165100</xdr:colOff>
      <xdr:row>104</xdr:row>
      <xdr:rowOff>153670</xdr:rowOff>
    </xdr:to>
    <xdr:sp macro="" textlink="">
      <xdr:nvSpPr>
        <xdr:cNvPr id="416" name="フローチャート: 判断 415">
          <a:extLst>
            <a:ext uri="{FF2B5EF4-FFF2-40B4-BE49-F238E27FC236}">
              <a16:creationId xmlns:a16="http://schemas.microsoft.com/office/drawing/2014/main" id="{AB70C404-B6A0-4A04-B935-42FDA1449D3E}"/>
            </a:ext>
          </a:extLst>
        </xdr:cNvPr>
        <xdr:cNvSpPr/>
      </xdr:nvSpPr>
      <xdr:spPr>
        <a:xfrm>
          <a:off x="1739900" y="1748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149225</xdr:rowOff>
    </xdr:from>
    <xdr:to>
      <xdr:col>6</xdr:col>
      <xdr:colOff>38100</xdr:colOff>
      <xdr:row>105</xdr:row>
      <xdr:rowOff>79375</xdr:rowOff>
    </xdr:to>
    <xdr:sp macro="" textlink="">
      <xdr:nvSpPr>
        <xdr:cNvPr id="417" name="フローチャート: 判断 416">
          <a:extLst>
            <a:ext uri="{FF2B5EF4-FFF2-40B4-BE49-F238E27FC236}">
              <a16:creationId xmlns:a16="http://schemas.microsoft.com/office/drawing/2014/main" id="{AE25F4F6-6D04-4F14-A0BD-EFCD08AD40AD}"/>
            </a:ext>
          </a:extLst>
        </xdr:cNvPr>
        <xdr:cNvSpPr/>
      </xdr:nvSpPr>
      <xdr:spPr>
        <a:xfrm>
          <a:off x="965200" y="175837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2CA98FD-332D-48A8-A37F-03CEFEA813DF}"/>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FF67BDE9-BDB6-4CDF-B6D6-B603532C6F51}"/>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563452FC-7615-44A2-A14A-4F5ECF9C56EB}"/>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58897B8F-41B5-451F-851F-037778754A9B}"/>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2DD667C5-07AE-42FE-8E8F-CF344C5D37EE}"/>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105411</xdr:rowOff>
    </xdr:from>
    <xdr:to>
      <xdr:col>24</xdr:col>
      <xdr:colOff>114300</xdr:colOff>
      <xdr:row>107</xdr:row>
      <xdr:rowOff>35561</xdr:rowOff>
    </xdr:to>
    <xdr:sp macro="" textlink="">
      <xdr:nvSpPr>
        <xdr:cNvPr id="423" name="楕円 422">
          <a:extLst>
            <a:ext uri="{FF2B5EF4-FFF2-40B4-BE49-F238E27FC236}">
              <a16:creationId xmlns:a16="http://schemas.microsoft.com/office/drawing/2014/main" id="{87BB4DED-5DE3-4E65-BFE0-BCA3ED68593B}"/>
            </a:ext>
          </a:extLst>
        </xdr:cNvPr>
        <xdr:cNvSpPr/>
      </xdr:nvSpPr>
      <xdr:spPr>
        <a:xfrm>
          <a:off x="4036060" y="178752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83838</xdr:rowOff>
    </xdr:from>
    <xdr:ext cx="405111" cy="259045"/>
    <xdr:sp macro="" textlink="">
      <xdr:nvSpPr>
        <xdr:cNvPr id="424" name="【港湾・漁港】&#10;有形固定資産減価償却率該当値テキスト">
          <a:extLst>
            <a:ext uri="{FF2B5EF4-FFF2-40B4-BE49-F238E27FC236}">
              <a16:creationId xmlns:a16="http://schemas.microsoft.com/office/drawing/2014/main" id="{BEE2D4E2-3AF4-42FC-BAC9-7681A1D7C05D}"/>
            </a:ext>
          </a:extLst>
        </xdr:cNvPr>
        <xdr:cNvSpPr txBox="1"/>
      </xdr:nvSpPr>
      <xdr:spPr>
        <a:xfrm>
          <a:off x="4124960" y="1785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90170</xdr:rowOff>
    </xdr:from>
    <xdr:to>
      <xdr:col>20</xdr:col>
      <xdr:colOff>38100</xdr:colOff>
      <xdr:row>107</xdr:row>
      <xdr:rowOff>20320</xdr:rowOff>
    </xdr:to>
    <xdr:sp macro="" textlink="">
      <xdr:nvSpPr>
        <xdr:cNvPr id="425" name="楕円 424">
          <a:extLst>
            <a:ext uri="{FF2B5EF4-FFF2-40B4-BE49-F238E27FC236}">
              <a16:creationId xmlns:a16="http://schemas.microsoft.com/office/drawing/2014/main" id="{3DD53DB2-2209-4846-A374-EC00E4460CB1}"/>
            </a:ext>
          </a:extLst>
        </xdr:cNvPr>
        <xdr:cNvSpPr/>
      </xdr:nvSpPr>
      <xdr:spPr>
        <a:xfrm>
          <a:off x="3312160" y="178600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140970</xdr:rowOff>
    </xdr:from>
    <xdr:to>
      <xdr:col>24</xdr:col>
      <xdr:colOff>63500</xdr:colOff>
      <xdr:row>106</xdr:row>
      <xdr:rowOff>156211</xdr:rowOff>
    </xdr:to>
    <xdr:cxnSp macro="">
      <xdr:nvCxnSpPr>
        <xdr:cNvPr id="426" name="直線コネクタ 425">
          <a:extLst>
            <a:ext uri="{FF2B5EF4-FFF2-40B4-BE49-F238E27FC236}">
              <a16:creationId xmlns:a16="http://schemas.microsoft.com/office/drawing/2014/main" id="{8621CCE9-D01F-41D5-941A-A716FEA43159}"/>
            </a:ext>
          </a:extLst>
        </xdr:cNvPr>
        <xdr:cNvCxnSpPr/>
      </xdr:nvCxnSpPr>
      <xdr:spPr>
        <a:xfrm>
          <a:off x="3355340" y="17910810"/>
          <a:ext cx="73152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105411</xdr:rowOff>
    </xdr:from>
    <xdr:to>
      <xdr:col>15</xdr:col>
      <xdr:colOff>101600</xdr:colOff>
      <xdr:row>107</xdr:row>
      <xdr:rowOff>35561</xdr:rowOff>
    </xdr:to>
    <xdr:sp macro="" textlink="">
      <xdr:nvSpPr>
        <xdr:cNvPr id="427" name="楕円 426">
          <a:extLst>
            <a:ext uri="{FF2B5EF4-FFF2-40B4-BE49-F238E27FC236}">
              <a16:creationId xmlns:a16="http://schemas.microsoft.com/office/drawing/2014/main" id="{F97E8D7D-73B0-46CC-8FA8-5AB85010E074}"/>
            </a:ext>
          </a:extLst>
        </xdr:cNvPr>
        <xdr:cNvSpPr/>
      </xdr:nvSpPr>
      <xdr:spPr>
        <a:xfrm>
          <a:off x="2514600" y="178752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140970</xdr:rowOff>
    </xdr:from>
    <xdr:to>
      <xdr:col>19</xdr:col>
      <xdr:colOff>177800</xdr:colOff>
      <xdr:row>106</xdr:row>
      <xdr:rowOff>156211</xdr:rowOff>
    </xdr:to>
    <xdr:cxnSp macro="">
      <xdr:nvCxnSpPr>
        <xdr:cNvPr id="428" name="直線コネクタ 427">
          <a:extLst>
            <a:ext uri="{FF2B5EF4-FFF2-40B4-BE49-F238E27FC236}">
              <a16:creationId xmlns:a16="http://schemas.microsoft.com/office/drawing/2014/main" id="{9F69CEFB-A671-4967-BD38-6D065047F330}"/>
            </a:ext>
          </a:extLst>
        </xdr:cNvPr>
        <xdr:cNvCxnSpPr/>
      </xdr:nvCxnSpPr>
      <xdr:spPr>
        <a:xfrm flipV="1">
          <a:off x="2565400" y="17910810"/>
          <a:ext cx="78994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113030</xdr:rowOff>
    </xdr:from>
    <xdr:to>
      <xdr:col>10</xdr:col>
      <xdr:colOff>165100</xdr:colOff>
      <xdr:row>107</xdr:row>
      <xdr:rowOff>43180</xdr:rowOff>
    </xdr:to>
    <xdr:sp macro="" textlink="">
      <xdr:nvSpPr>
        <xdr:cNvPr id="429" name="楕円 428">
          <a:extLst>
            <a:ext uri="{FF2B5EF4-FFF2-40B4-BE49-F238E27FC236}">
              <a16:creationId xmlns:a16="http://schemas.microsoft.com/office/drawing/2014/main" id="{D75BE0D0-605A-4D93-ABC5-DAC0C865277E}"/>
            </a:ext>
          </a:extLst>
        </xdr:cNvPr>
        <xdr:cNvSpPr/>
      </xdr:nvSpPr>
      <xdr:spPr>
        <a:xfrm>
          <a:off x="1739900" y="1788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156211</xdr:rowOff>
    </xdr:from>
    <xdr:to>
      <xdr:col>15</xdr:col>
      <xdr:colOff>50800</xdr:colOff>
      <xdr:row>106</xdr:row>
      <xdr:rowOff>163830</xdr:rowOff>
    </xdr:to>
    <xdr:cxnSp macro="">
      <xdr:nvCxnSpPr>
        <xdr:cNvPr id="430" name="直線コネクタ 429">
          <a:extLst>
            <a:ext uri="{FF2B5EF4-FFF2-40B4-BE49-F238E27FC236}">
              <a16:creationId xmlns:a16="http://schemas.microsoft.com/office/drawing/2014/main" id="{A7B79E7C-3863-435C-97A5-A272A17D47B8}"/>
            </a:ext>
          </a:extLst>
        </xdr:cNvPr>
        <xdr:cNvCxnSpPr/>
      </xdr:nvCxnSpPr>
      <xdr:spPr>
        <a:xfrm flipV="1">
          <a:off x="1790700" y="17926051"/>
          <a:ext cx="7747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156845</xdr:rowOff>
    </xdr:from>
    <xdr:to>
      <xdr:col>6</xdr:col>
      <xdr:colOff>38100</xdr:colOff>
      <xdr:row>107</xdr:row>
      <xdr:rowOff>86995</xdr:rowOff>
    </xdr:to>
    <xdr:sp macro="" textlink="">
      <xdr:nvSpPr>
        <xdr:cNvPr id="431" name="楕円 430">
          <a:extLst>
            <a:ext uri="{FF2B5EF4-FFF2-40B4-BE49-F238E27FC236}">
              <a16:creationId xmlns:a16="http://schemas.microsoft.com/office/drawing/2014/main" id="{036ADC4B-FE59-40B6-8C2E-2BA239E79A0A}"/>
            </a:ext>
          </a:extLst>
        </xdr:cNvPr>
        <xdr:cNvSpPr/>
      </xdr:nvSpPr>
      <xdr:spPr>
        <a:xfrm>
          <a:off x="965200" y="179266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163830</xdr:rowOff>
    </xdr:from>
    <xdr:to>
      <xdr:col>10</xdr:col>
      <xdr:colOff>114300</xdr:colOff>
      <xdr:row>107</xdr:row>
      <xdr:rowOff>36195</xdr:rowOff>
    </xdr:to>
    <xdr:cxnSp macro="">
      <xdr:nvCxnSpPr>
        <xdr:cNvPr id="432" name="直線コネクタ 431">
          <a:extLst>
            <a:ext uri="{FF2B5EF4-FFF2-40B4-BE49-F238E27FC236}">
              <a16:creationId xmlns:a16="http://schemas.microsoft.com/office/drawing/2014/main" id="{B6F790DC-AF67-402F-94A0-5F0C4936A75D}"/>
            </a:ext>
          </a:extLst>
        </xdr:cNvPr>
        <xdr:cNvCxnSpPr/>
      </xdr:nvCxnSpPr>
      <xdr:spPr>
        <a:xfrm flipV="1">
          <a:off x="1008380" y="17933670"/>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23513</xdr:rowOff>
    </xdr:from>
    <xdr:ext cx="405111" cy="259045"/>
    <xdr:sp macro="" textlink="">
      <xdr:nvSpPr>
        <xdr:cNvPr id="433" name="n_1aveValue【港湾・漁港】&#10;有形固定資産減価償却率">
          <a:extLst>
            <a:ext uri="{FF2B5EF4-FFF2-40B4-BE49-F238E27FC236}">
              <a16:creationId xmlns:a16="http://schemas.microsoft.com/office/drawing/2014/main" id="{A6B95157-5211-48FA-997F-A545AC505DC9}"/>
            </a:ext>
          </a:extLst>
        </xdr:cNvPr>
        <xdr:cNvSpPr txBox="1"/>
      </xdr:nvSpPr>
      <xdr:spPr>
        <a:xfrm>
          <a:off x="3170564" y="1729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652</xdr:rowOff>
    </xdr:from>
    <xdr:ext cx="405111" cy="259045"/>
    <xdr:sp macro="" textlink="">
      <xdr:nvSpPr>
        <xdr:cNvPr id="434" name="n_2aveValue【港湾・漁港】&#10;有形固定資産減価償却率">
          <a:extLst>
            <a:ext uri="{FF2B5EF4-FFF2-40B4-BE49-F238E27FC236}">
              <a16:creationId xmlns:a16="http://schemas.microsoft.com/office/drawing/2014/main" id="{24E6A2A9-DEF9-4B71-AB17-DA3D2C2F6AE6}"/>
            </a:ext>
          </a:extLst>
        </xdr:cNvPr>
        <xdr:cNvSpPr txBox="1"/>
      </xdr:nvSpPr>
      <xdr:spPr>
        <a:xfrm>
          <a:off x="2385704" y="1726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170197</xdr:rowOff>
    </xdr:from>
    <xdr:ext cx="405111" cy="259045"/>
    <xdr:sp macro="" textlink="">
      <xdr:nvSpPr>
        <xdr:cNvPr id="435" name="n_3aveValue【港湾・漁港】&#10;有形固定資産減価償却率">
          <a:extLst>
            <a:ext uri="{FF2B5EF4-FFF2-40B4-BE49-F238E27FC236}">
              <a16:creationId xmlns:a16="http://schemas.microsoft.com/office/drawing/2014/main" id="{7421C2F7-9F7F-4296-80A5-632F4B3D986D}"/>
            </a:ext>
          </a:extLst>
        </xdr:cNvPr>
        <xdr:cNvSpPr txBox="1"/>
      </xdr:nvSpPr>
      <xdr:spPr>
        <a:xfrm>
          <a:off x="1611004" y="1726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95902</xdr:rowOff>
    </xdr:from>
    <xdr:ext cx="405111" cy="259045"/>
    <xdr:sp macro="" textlink="">
      <xdr:nvSpPr>
        <xdr:cNvPr id="436" name="n_4aveValue【港湾・漁港】&#10;有形固定資産減価償却率">
          <a:extLst>
            <a:ext uri="{FF2B5EF4-FFF2-40B4-BE49-F238E27FC236}">
              <a16:creationId xmlns:a16="http://schemas.microsoft.com/office/drawing/2014/main" id="{33E38D1F-91B2-47A0-A7A4-23142B6263D3}"/>
            </a:ext>
          </a:extLst>
        </xdr:cNvPr>
        <xdr:cNvSpPr txBox="1"/>
      </xdr:nvSpPr>
      <xdr:spPr>
        <a:xfrm>
          <a:off x="836304" y="1736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11447</xdr:rowOff>
    </xdr:from>
    <xdr:ext cx="405111" cy="259045"/>
    <xdr:sp macro="" textlink="">
      <xdr:nvSpPr>
        <xdr:cNvPr id="437" name="n_1mainValue【港湾・漁港】&#10;有形固定資産減価償却率">
          <a:extLst>
            <a:ext uri="{FF2B5EF4-FFF2-40B4-BE49-F238E27FC236}">
              <a16:creationId xmlns:a16="http://schemas.microsoft.com/office/drawing/2014/main" id="{A54800EF-F65C-420C-BBC0-D68E5B2D667D}"/>
            </a:ext>
          </a:extLst>
        </xdr:cNvPr>
        <xdr:cNvSpPr txBox="1"/>
      </xdr:nvSpPr>
      <xdr:spPr>
        <a:xfrm>
          <a:off x="3170564" y="1794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26688</xdr:rowOff>
    </xdr:from>
    <xdr:ext cx="405111" cy="259045"/>
    <xdr:sp macro="" textlink="">
      <xdr:nvSpPr>
        <xdr:cNvPr id="438" name="n_2mainValue【港湾・漁港】&#10;有形固定資産減価償却率">
          <a:extLst>
            <a:ext uri="{FF2B5EF4-FFF2-40B4-BE49-F238E27FC236}">
              <a16:creationId xmlns:a16="http://schemas.microsoft.com/office/drawing/2014/main" id="{5BF57DC7-FDB1-422D-BD56-5D1D2675DB1D}"/>
            </a:ext>
          </a:extLst>
        </xdr:cNvPr>
        <xdr:cNvSpPr txBox="1"/>
      </xdr:nvSpPr>
      <xdr:spPr>
        <a:xfrm>
          <a:off x="2385704" y="17964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34307</xdr:rowOff>
    </xdr:from>
    <xdr:ext cx="405111" cy="259045"/>
    <xdr:sp macro="" textlink="">
      <xdr:nvSpPr>
        <xdr:cNvPr id="439" name="n_3mainValue【港湾・漁港】&#10;有形固定資産減価償却率">
          <a:extLst>
            <a:ext uri="{FF2B5EF4-FFF2-40B4-BE49-F238E27FC236}">
              <a16:creationId xmlns:a16="http://schemas.microsoft.com/office/drawing/2014/main" id="{EAB451DB-3A29-4050-95F4-E4200797314D}"/>
            </a:ext>
          </a:extLst>
        </xdr:cNvPr>
        <xdr:cNvSpPr txBox="1"/>
      </xdr:nvSpPr>
      <xdr:spPr>
        <a:xfrm>
          <a:off x="1611004" y="1797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78122</xdr:rowOff>
    </xdr:from>
    <xdr:ext cx="405111" cy="259045"/>
    <xdr:sp macro="" textlink="">
      <xdr:nvSpPr>
        <xdr:cNvPr id="440" name="n_4mainValue【港湾・漁港】&#10;有形固定資産減価償却率">
          <a:extLst>
            <a:ext uri="{FF2B5EF4-FFF2-40B4-BE49-F238E27FC236}">
              <a16:creationId xmlns:a16="http://schemas.microsoft.com/office/drawing/2014/main" id="{9BB29211-4D1E-426C-A868-633F9060B743}"/>
            </a:ext>
          </a:extLst>
        </xdr:cNvPr>
        <xdr:cNvSpPr txBox="1"/>
      </xdr:nvSpPr>
      <xdr:spPr>
        <a:xfrm>
          <a:off x="836304" y="1801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1" name="正方形/長方形 440">
          <a:extLst>
            <a:ext uri="{FF2B5EF4-FFF2-40B4-BE49-F238E27FC236}">
              <a16:creationId xmlns:a16="http://schemas.microsoft.com/office/drawing/2014/main" id="{6E05C9E6-1256-43B2-8542-45B5241388E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2" name="正方形/長方形 441">
          <a:extLst>
            <a:ext uri="{FF2B5EF4-FFF2-40B4-BE49-F238E27FC236}">
              <a16:creationId xmlns:a16="http://schemas.microsoft.com/office/drawing/2014/main" id="{EE55BB8E-1E44-4E16-A500-043D3288FD44}"/>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3" name="正方形/長方形 442">
          <a:extLst>
            <a:ext uri="{FF2B5EF4-FFF2-40B4-BE49-F238E27FC236}">
              <a16:creationId xmlns:a16="http://schemas.microsoft.com/office/drawing/2014/main" id="{1FD5F6D1-61DE-43EE-AE25-CF01644E244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4" name="正方形/長方形 443">
          <a:extLst>
            <a:ext uri="{FF2B5EF4-FFF2-40B4-BE49-F238E27FC236}">
              <a16:creationId xmlns:a16="http://schemas.microsoft.com/office/drawing/2014/main" id="{D5A9107C-8EB9-48B3-BCF5-EC8A92B5B712}"/>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5" name="正方形/長方形 444">
          <a:extLst>
            <a:ext uri="{FF2B5EF4-FFF2-40B4-BE49-F238E27FC236}">
              <a16:creationId xmlns:a16="http://schemas.microsoft.com/office/drawing/2014/main" id="{5235E33C-2238-4B1F-A63D-D585560C3DB8}"/>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6" name="正方形/長方形 445">
          <a:extLst>
            <a:ext uri="{FF2B5EF4-FFF2-40B4-BE49-F238E27FC236}">
              <a16:creationId xmlns:a16="http://schemas.microsoft.com/office/drawing/2014/main" id="{C8A3CDF3-8F8F-4C52-97B6-0F14A6FD221B}"/>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7" name="正方形/長方形 446">
          <a:extLst>
            <a:ext uri="{FF2B5EF4-FFF2-40B4-BE49-F238E27FC236}">
              <a16:creationId xmlns:a16="http://schemas.microsoft.com/office/drawing/2014/main" id="{59E2E3E5-A11B-4048-90FD-CE50F369E962}"/>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8" name="正方形/長方形 447">
          <a:extLst>
            <a:ext uri="{FF2B5EF4-FFF2-40B4-BE49-F238E27FC236}">
              <a16:creationId xmlns:a16="http://schemas.microsoft.com/office/drawing/2014/main" id="{F4005AF6-38F4-416D-91F9-AA2EB6AB06FC}"/>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9" name="テキスト ボックス 448">
          <a:extLst>
            <a:ext uri="{FF2B5EF4-FFF2-40B4-BE49-F238E27FC236}">
              <a16:creationId xmlns:a16="http://schemas.microsoft.com/office/drawing/2014/main" id="{FB70D1EC-CCB7-4B95-B662-2FA3FFA06285}"/>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0" name="直線コネクタ 449">
          <a:extLst>
            <a:ext uri="{FF2B5EF4-FFF2-40B4-BE49-F238E27FC236}">
              <a16:creationId xmlns:a16="http://schemas.microsoft.com/office/drawing/2014/main" id="{19ADCCA1-3901-4316-8FF1-382837C7E964}"/>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1" name="直線コネクタ 450">
          <a:extLst>
            <a:ext uri="{FF2B5EF4-FFF2-40B4-BE49-F238E27FC236}">
              <a16:creationId xmlns:a16="http://schemas.microsoft.com/office/drawing/2014/main" id="{2AD0276B-63DF-4303-B312-A19BC5FD745D}"/>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52" name="テキスト ボックス 451">
          <a:extLst>
            <a:ext uri="{FF2B5EF4-FFF2-40B4-BE49-F238E27FC236}">
              <a16:creationId xmlns:a16="http://schemas.microsoft.com/office/drawing/2014/main" id="{EEB0D7DB-E613-4E82-993E-CDCB5755857C}"/>
            </a:ext>
          </a:extLst>
        </xdr:cNvPr>
        <xdr:cNvSpPr txBox="1"/>
      </xdr:nvSpPr>
      <xdr:spPr>
        <a:xfrm>
          <a:off x="5600834" y="181152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3" name="直線コネクタ 452">
          <a:extLst>
            <a:ext uri="{FF2B5EF4-FFF2-40B4-BE49-F238E27FC236}">
              <a16:creationId xmlns:a16="http://schemas.microsoft.com/office/drawing/2014/main" id="{70A27FE1-DB84-4ED8-8A04-FE6798B1DB54}"/>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4" name="テキスト ボックス 453">
          <a:extLst>
            <a:ext uri="{FF2B5EF4-FFF2-40B4-BE49-F238E27FC236}">
              <a16:creationId xmlns:a16="http://schemas.microsoft.com/office/drawing/2014/main" id="{AABE404E-C909-40D1-B199-A1A8BAFCCD67}"/>
            </a:ext>
          </a:extLst>
        </xdr:cNvPr>
        <xdr:cNvSpPr txBox="1"/>
      </xdr:nvSpPr>
      <xdr:spPr>
        <a:xfrm>
          <a:off x="5209768" y="17745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5" name="直線コネクタ 454">
          <a:extLst>
            <a:ext uri="{FF2B5EF4-FFF2-40B4-BE49-F238E27FC236}">
              <a16:creationId xmlns:a16="http://schemas.microsoft.com/office/drawing/2014/main" id="{C911B950-2E49-4A37-B140-A6D47423DE29}"/>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6" name="テキスト ボックス 455">
          <a:extLst>
            <a:ext uri="{FF2B5EF4-FFF2-40B4-BE49-F238E27FC236}">
              <a16:creationId xmlns:a16="http://schemas.microsoft.com/office/drawing/2014/main" id="{8643CE89-05E4-4E03-9131-FD717DDEF737}"/>
            </a:ext>
          </a:extLst>
        </xdr:cNvPr>
        <xdr:cNvSpPr txBox="1"/>
      </xdr:nvSpPr>
      <xdr:spPr>
        <a:xfrm>
          <a:off x="5209768" y="1737234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7" name="直線コネクタ 456">
          <a:extLst>
            <a:ext uri="{FF2B5EF4-FFF2-40B4-BE49-F238E27FC236}">
              <a16:creationId xmlns:a16="http://schemas.microsoft.com/office/drawing/2014/main" id="{6DB417E8-2045-4F2A-8A98-135CD09D4264}"/>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8" name="テキスト ボックス 457">
          <a:extLst>
            <a:ext uri="{FF2B5EF4-FFF2-40B4-BE49-F238E27FC236}">
              <a16:creationId xmlns:a16="http://schemas.microsoft.com/office/drawing/2014/main" id="{83E8A539-3A80-4E55-84EC-545227046C2C}"/>
            </a:ext>
          </a:extLst>
        </xdr:cNvPr>
        <xdr:cNvSpPr txBox="1"/>
      </xdr:nvSpPr>
      <xdr:spPr>
        <a:xfrm>
          <a:off x="5209768" y="169989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9" name="直線コネクタ 458">
          <a:extLst>
            <a:ext uri="{FF2B5EF4-FFF2-40B4-BE49-F238E27FC236}">
              <a16:creationId xmlns:a16="http://schemas.microsoft.com/office/drawing/2014/main" id="{D486DEC3-323D-464E-BA7E-367C80AFAFAF}"/>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60" name="テキスト ボックス 459">
          <a:extLst>
            <a:ext uri="{FF2B5EF4-FFF2-40B4-BE49-F238E27FC236}">
              <a16:creationId xmlns:a16="http://schemas.microsoft.com/office/drawing/2014/main" id="{4D2914CF-44D8-42F4-A96F-4D0D9C206013}"/>
            </a:ext>
          </a:extLst>
        </xdr:cNvPr>
        <xdr:cNvSpPr txBox="1"/>
      </xdr:nvSpPr>
      <xdr:spPr>
        <a:xfrm>
          <a:off x="5209768" y="166255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1" name="直線コネクタ 460">
          <a:extLst>
            <a:ext uri="{FF2B5EF4-FFF2-40B4-BE49-F238E27FC236}">
              <a16:creationId xmlns:a16="http://schemas.microsoft.com/office/drawing/2014/main" id="{A93793E9-3DF1-4CE0-B1C4-8F19B83941AB}"/>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2" name="テキスト ボックス 461">
          <a:extLst>
            <a:ext uri="{FF2B5EF4-FFF2-40B4-BE49-F238E27FC236}">
              <a16:creationId xmlns:a16="http://schemas.microsoft.com/office/drawing/2014/main" id="{9C8103BC-4E95-47A5-B09E-DD4D38377AAF}"/>
            </a:ext>
          </a:extLst>
        </xdr:cNvPr>
        <xdr:cNvSpPr txBox="1"/>
      </xdr:nvSpPr>
      <xdr:spPr>
        <a:xfrm>
          <a:off x="5209768" y="162560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3" name="【港湾・漁港】&#10;一人当たり有形固定資産（償却資産）額グラフ枠">
          <a:extLst>
            <a:ext uri="{FF2B5EF4-FFF2-40B4-BE49-F238E27FC236}">
              <a16:creationId xmlns:a16="http://schemas.microsoft.com/office/drawing/2014/main" id="{69A3232B-59C9-4C3C-AF13-83EEA10969C5}"/>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162748</xdr:rowOff>
    </xdr:from>
    <xdr:to>
      <xdr:col>54</xdr:col>
      <xdr:colOff>189865</xdr:colOff>
      <xdr:row>108</xdr:row>
      <xdr:rowOff>89027</xdr:rowOff>
    </xdr:to>
    <xdr:cxnSp macro="">
      <xdr:nvCxnSpPr>
        <xdr:cNvPr id="464" name="直線コネクタ 463">
          <a:extLst>
            <a:ext uri="{FF2B5EF4-FFF2-40B4-BE49-F238E27FC236}">
              <a16:creationId xmlns:a16="http://schemas.microsoft.com/office/drawing/2014/main" id="{3F5185E5-C5A1-44FD-84B5-C1D55DCDC0E6}"/>
            </a:ext>
          </a:extLst>
        </xdr:cNvPr>
        <xdr:cNvCxnSpPr/>
      </xdr:nvCxnSpPr>
      <xdr:spPr>
        <a:xfrm flipV="1">
          <a:off x="9219565" y="16926748"/>
          <a:ext cx="0" cy="12673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92854</xdr:rowOff>
    </xdr:from>
    <xdr:ext cx="599010" cy="259045"/>
    <xdr:sp macro="" textlink="">
      <xdr:nvSpPr>
        <xdr:cNvPr id="465" name="【港湾・漁港】&#10;一人当たり有形固定資産（償却資産）額最小値テキスト">
          <a:extLst>
            <a:ext uri="{FF2B5EF4-FFF2-40B4-BE49-F238E27FC236}">
              <a16:creationId xmlns:a16="http://schemas.microsoft.com/office/drawing/2014/main" id="{B46E5339-4AEC-47DE-8BD8-646ADE66C5D8}"/>
            </a:ext>
          </a:extLst>
        </xdr:cNvPr>
        <xdr:cNvSpPr txBox="1"/>
      </xdr:nvSpPr>
      <xdr:spPr>
        <a:xfrm>
          <a:off x="9258300" y="18197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89027</xdr:rowOff>
    </xdr:from>
    <xdr:to>
      <xdr:col>55</xdr:col>
      <xdr:colOff>88900</xdr:colOff>
      <xdr:row>108</xdr:row>
      <xdr:rowOff>89027</xdr:rowOff>
    </xdr:to>
    <xdr:cxnSp macro="">
      <xdr:nvCxnSpPr>
        <xdr:cNvPr id="466" name="直線コネクタ 465">
          <a:extLst>
            <a:ext uri="{FF2B5EF4-FFF2-40B4-BE49-F238E27FC236}">
              <a16:creationId xmlns:a16="http://schemas.microsoft.com/office/drawing/2014/main" id="{912EC37A-02BA-453E-9DB8-FF369D22C4DB}"/>
            </a:ext>
          </a:extLst>
        </xdr:cNvPr>
        <xdr:cNvCxnSpPr/>
      </xdr:nvCxnSpPr>
      <xdr:spPr>
        <a:xfrm>
          <a:off x="9154160" y="181941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109425</xdr:rowOff>
    </xdr:from>
    <xdr:ext cx="690189" cy="259045"/>
    <xdr:sp macro="" textlink="">
      <xdr:nvSpPr>
        <xdr:cNvPr id="467" name="【港湾・漁港】&#10;一人当たり有形固定資産（償却資産）額最大値テキスト">
          <a:extLst>
            <a:ext uri="{FF2B5EF4-FFF2-40B4-BE49-F238E27FC236}">
              <a16:creationId xmlns:a16="http://schemas.microsoft.com/office/drawing/2014/main" id="{3E7AA2E6-3D6D-4508-A8AE-6375489D3BF3}"/>
            </a:ext>
          </a:extLst>
        </xdr:cNvPr>
        <xdr:cNvSpPr txBox="1"/>
      </xdr:nvSpPr>
      <xdr:spPr>
        <a:xfrm>
          <a:off x="9258300" y="167057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3,572,840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162748</xdr:rowOff>
    </xdr:from>
    <xdr:to>
      <xdr:col>55</xdr:col>
      <xdr:colOff>88900</xdr:colOff>
      <xdr:row>100</xdr:row>
      <xdr:rowOff>162748</xdr:rowOff>
    </xdr:to>
    <xdr:cxnSp macro="">
      <xdr:nvCxnSpPr>
        <xdr:cNvPr id="468" name="直線コネクタ 467">
          <a:extLst>
            <a:ext uri="{FF2B5EF4-FFF2-40B4-BE49-F238E27FC236}">
              <a16:creationId xmlns:a16="http://schemas.microsoft.com/office/drawing/2014/main" id="{4FC59282-4202-47E9-8C59-AF8642323949}"/>
            </a:ext>
          </a:extLst>
        </xdr:cNvPr>
        <xdr:cNvCxnSpPr/>
      </xdr:nvCxnSpPr>
      <xdr:spPr>
        <a:xfrm>
          <a:off x="9154160" y="1692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14034</xdr:rowOff>
    </xdr:from>
    <xdr:ext cx="690189" cy="259045"/>
    <xdr:sp macro="" textlink="">
      <xdr:nvSpPr>
        <xdr:cNvPr id="469" name="【港湾・漁港】&#10;一人当たり有形固定資産（償却資産）額平均値テキスト">
          <a:extLst>
            <a:ext uri="{FF2B5EF4-FFF2-40B4-BE49-F238E27FC236}">
              <a16:creationId xmlns:a16="http://schemas.microsoft.com/office/drawing/2014/main" id="{5C1398F2-7341-478D-B6F1-2CB5376F66A0}"/>
            </a:ext>
          </a:extLst>
        </xdr:cNvPr>
        <xdr:cNvSpPr txBox="1"/>
      </xdr:nvSpPr>
      <xdr:spPr>
        <a:xfrm>
          <a:off x="9258300" y="17616234"/>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162607</xdr:rowOff>
    </xdr:from>
    <xdr:to>
      <xdr:col>55</xdr:col>
      <xdr:colOff>50800</xdr:colOff>
      <xdr:row>106</xdr:row>
      <xdr:rowOff>92757</xdr:rowOff>
    </xdr:to>
    <xdr:sp macro="" textlink="">
      <xdr:nvSpPr>
        <xdr:cNvPr id="470" name="フローチャート: 判断 469">
          <a:extLst>
            <a:ext uri="{FF2B5EF4-FFF2-40B4-BE49-F238E27FC236}">
              <a16:creationId xmlns:a16="http://schemas.microsoft.com/office/drawing/2014/main" id="{54AC41CC-58E0-4E86-A424-893A7A3ABF0F}"/>
            </a:ext>
          </a:extLst>
        </xdr:cNvPr>
        <xdr:cNvSpPr/>
      </xdr:nvSpPr>
      <xdr:spPr>
        <a:xfrm>
          <a:off x="9192260" y="177648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7170</xdr:rowOff>
    </xdr:from>
    <xdr:to>
      <xdr:col>50</xdr:col>
      <xdr:colOff>165100</xdr:colOff>
      <xdr:row>106</xdr:row>
      <xdr:rowOff>108770</xdr:rowOff>
    </xdr:to>
    <xdr:sp macro="" textlink="">
      <xdr:nvSpPr>
        <xdr:cNvPr id="471" name="フローチャート: 判断 470">
          <a:extLst>
            <a:ext uri="{FF2B5EF4-FFF2-40B4-BE49-F238E27FC236}">
              <a16:creationId xmlns:a16="http://schemas.microsoft.com/office/drawing/2014/main" id="{40CF1BA0-BD91-49DB-8569-E9BC34DAC86C}"/>
            </a:ext>
          </a:extLst>
        </xdr:cNvPr>
        <xdr:cNvSpPr/>
      </xdr:nvSpPr>
      <xdr:spPr>
        <a:xfrm>
          <a:off x="8445500" y="1777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19064</xdr:rowOff>
    </xdr:from>
    <xdr:to>
      <xdr:col>46</xdr:col>
      <xdr:colOff>38100</xdr:colOff>
      <xdr:row>106</xdr:row>
      <xdr:rowOff>120664</xdr:rowOff>
    </xdr:to>
    <xdr:sp macro="" textlink="">
      <xdr:nvSpPr>
        <xdr:cNvPr id="472" name="フローチャート: 判断 471">
          <a:extLst>
            <a:ext uri="{FF2B5EF4-FFF2-40B4-BE49-F238E27FC236}">
              <a16:creationId xmlns:a16="http://schemas.microsoft.com/office/drawing/2014/main" id="{33039B16-D223-447F-9477-09AC34654398}"/>
            </a:ext>
          </a:extLst>
        </xdr:cNvPr>
        <xdr:cNvSpPr/>
      </xdr:nvSpPr>
      <xdr:spPr>
        <a:xfrm>
          <a:off x="7670800" y="177889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103037</xdr:rowOff>
    </xdr:from>
    <xdr:to>
      <xdr:col>41</xdr:col>
      <xdr:colOff>101600</xdr:colOff>
      <xdr:row>106</xdr:row>
      <xdr:rowOff>33187</xdr:rowOff>
    </xdr:to>
    <xdr:sp macro="" textlink="">
      <xdr:nvSpPr>
        <xdr:cNvPr id="473" name="フローチャート: 判断 472">
          <a:extLst>
            <a:ext uri="{FF2B5EF4-FFF2-40B4-BE49-F238E27FC236}">
              <a16:creationId xmlns:a16="http://schemas.microsoft.com/office/drawing/2014/main" id="{27371489-42EB-49C1-9256-A46B21AF1630}"/>
            </a:ext>
          </a:extLst>
        </xdr:cNvPr>
        <xdr:cNvSpPr/>
      </xdr:nvSpPr>
      <xdr:spPr>
        <a:xfrm>
          <a:off x="6873240" y="177052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55332</xdr:rowOff>
    </xdr:from>
    <xdr:to>
      <xdr:col>36</xdr:col>
      <xdr:colOff>165100</xdr:colOff>
      <xdr:row>106</xdr:row>
      <xdr:rowOff>156932</xdr:rowOff>
    </xdr:to>
    <xdr:sp macro="" textlink="">
      <xdr:nvSpPr>
        <xdr:cNvPr id="474" name="フローチャート: 判断 473">
          <a:extLst>
            <a:ext uri="{FF2B5EF4-FFF2-40B4-BE49-F238E27FC236}">
              <a16:creationId xmlns:a16="http://schemas.microsoft.com/office/drawing/2014/main" id="{E1B05F96-38D9-4445-82C1-63979A32AF19}"/>
            </a:ext>
          </a:extLst>
        </xdr:cNvPr>
        <xdr:cNvSpPr/>
      </xdr:nvSpPr>
      <xdr:spPr>
        <a:xfrm>
          <a:off x="6098540" y="17825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75C94D84-D8B5-4E9D-A409-451DA22BCA5F}"/>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E6C3FF71-AF81-43BA-88DF-EAD80628D214}"/>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FD21556A-0054-4E4D-84BA-665F3726E53F}"/>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2317CA34-EF5B-4935-AF34-E4574D266138}"/>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35E1E5B9-ECE6-4F72-971E-30BF497F6BEC}"/>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152877</xdr:rowOff>
    </xdr:from>
    <xdr:to>
      <xdr:col>55</xdr:col>
      <xdr:colOff>50800</xdr:colOff>
      <xdr:row>107</xdr:row>
      <xdr:rowOff>83027</xdr:rowOff>
    </xdr:to>
    <xdr:sp macro="" textlink="">
      <xdr:nvSpPr>
        <xdr:cNvPr id="480" name="楕円 479">
          <a:extLst>
            <a:ext uri="{FF2B5EF4-FFF2-40B4-BE49-F238E27FC236}">
              <a16:creationId xmlns:a16="http://schemas.microsoft.com/office/drawing/2014/main" id="{B44EF3F2-76B2-4ABE-A5C8-A1E1A7F1EBE9}"/>
            </a:ext>
          </a:extLst>
        </xdr:cNvPr>
        <xdr:cNvSpPr/>
      </xdr:nvSpPr>
      <xdr:spPr>
        <a:xfrm>
          <a:off x="9192260" y="179227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131304</xdr:rowOff>
    </xdr:from>
    <xdr:ext cx="599010" cy="259045"/>
    <xdr:sp macro="" textlink="">
      <xdr:nvSpPr>
        <xdr:cNvPr id="481" name="【港湾・漁港】&#10;一人当たり有形固定資産（償却資産）額該当値テキスト">
          <a:extLst>
            <a:ext uri="{FF2B5EF4-FFF2-40B4-BE49-F238E27FC236}">
              <a16:creationId xmlns:a16="http://schemas.microsoft.com/office/drawing/2014/main" id="{E84700BE-7E20-4CC7-8807-7E6E05568BAE}"/>
            </a:ext>
          </a:extLst>
        </xdr:cNvPr>
        <xdr:cNvSpPr txBox="1"/>
      </xdr:nvSpPr>
      <xdr:spPr>
        <a:xfrm>
          <a:off x="9258300" y="17901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159953</xdr:rowOff>
    </xdr:from>
    <xdr:to>
      <xdr:col>50</xdr:col>
      <xdr:colOff>165100</xdr:colOff>
      <xdr:row>107</xdr:row>
      <xdr:rowOff>90103</xdr:rowOff>
    </xdr:to>
    <xdr:sp macro="" textlink="">
      <xdr:nvSpPr>
        <xdr:cNvPr id="482" name="楕円 481">
          <a:extLst>
            <a:ext uri="{FF2B5EF4-FFF2-40B4-BE49-F238E27FC236}">
              <a16:creationId xmlns:a16="http://schemas.microsoft.com/office/drawing/2014/main" id="{7C3B2163-9772-4E24-92A1-394867172378}"/>
            </a:ext>
          </a:extLst>
        </xdr:cNvPr>
        <xdr:cNvSpPr/>
      </xdr:nvSpPr>
      <xdr:spPr>
        <a:xfrm>
          <a:off x="8445500" y="179297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32227</xdr:rowOff>
    </xdr:from>
    <xdr:to>
      <xdr:col>55</xdr:col>
      <xdr:colOff>0</xdr:colOff>
      <xdr:row>107</xdr:row>
      <xdr:rowOff>39303</xdr:rowOff>
    </xdr:to>
    <xdr:cxnSp macro="">
      <xdr:nvCxnSpPr>
        <xdr:cNvPr id="483" name="直線コネクタ 482">
          <a:extLst>
            <a:ext uri="{FF2B5EF4-FFF2-40B4-BE49-F238E27FC236}">
              <a16:creationId xmlns:a16="http://schemas.microsoft.com/office/drawing/2014/main" id="{E7CE7D41-C90B-4EC4-B607-956EB60FB7BE}"/>
            </a:ext>
          </a:extLst>
        </xdr:cNvPr>
        <xdr:cNvCxnSpPr/>
      </xdr:nvCxnSpPr>
      <xdr:spPr>
        <a:xfrm flipV="1">
          <a:off x="8496300" y="17969707"/>
          <a:ext cx="723900" cy="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3307</xdr:rowOff>
    </xdr:from>
    <xdr:to>
      <xdr:col>46</xdr:col>
      <xdr:colOff>38100</xdr:colOff>
      <xdr:row>107</xdr:row>
      <xdr:rowOff>104907</xdr:rowOff>
    </xdr:to>
    <xdr:sp macro="" textlink="">
      <xdr:nvSpPr>
        <xdr:cNvPr id="484" name="楕円 483">
          <a:extLst>
            <a:ext uri="{FF2B5EF4-FFF2-40B4-BE49-F238E27FC236}">
              <a16:creationId xmlns:a16="http://schemas.microsoft.com/office/drawing/2014/main" id="{625FD782-DA9E-4A63-85A1-E2F49861466B}"/>
            </a:ext>
          </a:extLst>
        </xdr:cNvPr>
        <xdr:cNvSpPr/>
      </xdr:nvSpPr>
      <xdr:spPr>
        <a:xfrm>
          <a:off x="7670800" y="179407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39303</xdr:rowOff>
    </xdr:from>
    <xdr:to>
      <xdr:col>50</xdr:col>
      <xdr:colOff>114300</xdr:colOff>
      <xdr:row>107</xdr:row>
      <xdr:rowOff>54107</xdr:rowOff>
    </xdr:to>
    <xdr:cxnSp macro="">
      <xdr:nvCxnSpPr>
        <xdr:cNvPr id="485" name="直線コネクタ 484">
          <a:extLst>
            <a:ext uri="{FF2B5EF4-FFF2-40B4-BE49-F238E27FC236}">
              <a16:creationId xmlns:a16="http://schemas.microsoft.com/office/drawing/2014/main" id="{01B56AE1-9BD9-41FA-8B88-335CAE9ED981}"/>
            </a:ext>
          </a:extLst>
        </xdr:cNvPr>
        <xdr:cNvCxnSpPr/>
      </xdr:nvCxnSpPr>
      <xdr:spPr>
        <a:xfrm flipV="1">
          <a:off x="7713980" y="17976783"/>
          <a:ext cx="782320" cy="1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17895</xdr:rowOff>
    </xdr:from>
    <xdr:to>
      <xdr:col>41</xdr:col>
      <xdr:colOff>101600</xdr:colOff>
      <xdr:row>107</xdr:row>
      <xdr:rowOff>119495</xdr:rowOff>
    </xdr:to>
    <xdr:sp macro="" textlink="">
      <xdr:nvSpPr>
        <xdr:cNvPr id="486" name="楕円 485">
          <a:extLst>
            <a:ext uri="{FF2B5EF4-FFF2-40B4-BE49-F238E27FC236}">
              <a16:creationId xmlns:a16="http://schemas.microsoft.com/office/drawing/2014/main" id="{3721DEC9-5027-409A-885A-190360C06265}"/>
            </a:ext>
          </a:extLst>
        </xdr:cNvPr>
        <xdr:cNvSpPr/>
      </xdr:nvSpPr>
      <xdr:spPr>
        <a:xfrm>
          <a:off x="6873240" y="1795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54107</xdr:rowOff>
    </xdr:from>
    <xdr:to>
      <xdr:col>45</xdr:col>
      <xdr:colOff>177800</xdr:colOff>
      <xdr:row>107</xdr:row>
      <xdr:rowOff>68695</xdr:rowOff>
    </xdr:to>
    <xdr:cxnSp macro="">
      <xdr:nvCxnSpPr>
        <xdr:cNvPr id="487" name="直線コネクタ 486">
          <a:extLst>
            <a:ext uri="{FF2B5EF4-FFF2-40B4-BE49-F238E27FC236}">
              <a16:creationId xmlns:a16="http://schemas.microsoft.com/office/drawing/2014/main" id="{78AB639F-30FE-4AC0-8D6D-3A075C5F13C7}"/>
            </a:ext>
          </a:extLst>
        </xdr:cNvPr>
        <xdr:cNvCxnSpPr/>
      </xdr:nvCxnSpPr>
      <xdr:spPr>
        <a:xfrm flipV="1">
          <a:off x="6924040" y="17991587"/>
          <a:ext cx="789940" cy="14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36313</xdr:rowOff>
    </xdr:from>
    <xdr:to>
      <xdr:col>36</xdr:col>
      <xdr:colOff>165100</xdr:colOff>
      <xdr:row>107</xdr:row>
      <xdr:rowOff>137913</xdr:rowOff>
    </xdr:to>
    <xdr:sp macro="" textlink="">
      <xdr:nvSpPr>
        <xdr:cNvPr id="488" name="楕円 487">
          <a:extLst>
            <a:ext uri="{FF2B5EF4-FFF2-40B4-BE49-F238E27FC236}">
              <a16:creationId xmlns:a16="http://schemas.microsoft.com/office/drawing/2014/main" id="{11DB7FC6-FAB1-428F-A3FE-B11857482874}"/>
            </a:ext>
          </a:extLst>
        </xdr:cNvPr>
        <xdr:cNvSpPr/>
      </xdr:nvSpPr>
      <xdr:spPr>
        <a:xfrm>
          <a:off x="6098540" y="1797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68695</xdr:rowOff>
    </xdr:from>
    <xdr:to>
      <xdr:col>41</xdr:col>
      <xdr:colOff>50800</xdr:colOff>
      <xdr:row>107</xdr:row>
      <xdr:rowOff>87113</xdr:rowOff>
    </xdr:to>
    <xdr:cxnSp macro="">
      <xdr:nvCxnSpPr>
        <xdr:cNvPr id="489" name="直線コネクタ 488">
          <a:extLst>
            <a:ext uri="{FF2B5EF4-FFF2-40B4-BE49-F238E27FC236}">
              <a16:creationId xmlns:a16="http://schemas.microsoft.com/office/drawing/2014/main" id="{8F08A022-DF4A-4DDD-B1ED-917926CDCA18}"/>
            </a:ext>
          </a:extLst>
        </xdr:cNvPr>
        <xdr:cNvCxnSpPr/>
      </xdr:nvCxnSpPr>
      <xdr:spPr>
        <a:xfrm flipV="1">
          <a:off x="6149340" y="18006175"/>
          <a:ext cx="774700" cy="18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104</xdr:row>
      <xdr:rowOff>125297</xdr:rowOff>
    </xdr:from>
    <xdr:ext cx="690189" cy="259045"/>
    <xdr:sp macro="" textlink="">
      <xdr:nvSpPr>
        <xdr:cNvPr id="490" name="n_1aveValue【港湾・漁港】&#10;一人当たり有形固定資産（償却資産）額">
          <a:extLst>
            <a:ext uri="{FF2B5EF4-FFF2-40B4-BE49-F238E27FC236}">
              <a16:creationId xmlns:a16="http://schemas.microsoft.com/office/drawing/2014/main" id="{1866679B-10B2-4A0D-8063-BE6AEAA43F3D}"/>
            </a:ext>
          </a:extLst>
        </xdr:cNvPr>
        <xdr:cNvSpPr txBox="1"/>
      </xdr:nvSpPr>
      <xdr:spPr>
        <a:xfrm>
          <a:off x="8184225" y="1755985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104</xdr:row>
      <xdr:rowOff>137191</xdr:rowOff>
    </xdr:from>
    <xdr:ext cx="690189" cy="259045"/>
    <xdr:sp macro="" textlink="">
      <xdr:nvSpPr>
        <xdr:cNvPr id="491" name="n_2aveValue【港湾・漁港】&#10;一人当たり有形固定資産（償却資産）額">
          <a:extLst>
            <a:ext uri="{FF2B5EF4-FFF2-40B4-BE49-F238E27FC236}">
              <a16:creationId xmlns:a16="http://schemas.microsoft.com/office/drawing/2014/main" id="{5B0EA2CD-4658-49E3-A41C-160AFB97D221}"/>
            </a:ext>
          </a:extLst>
        </xdr:cNvPr>
        <xdr:cNvSpPr txBox="1"/>
      </xdr:nvSpPr>
      <xdr:spPr>
        <a:xfrm>
          <a:off x="7399365" y="175717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104</xdr:row>
      <xdr:rowOff>49714</xdr:rowOff>
    </xdr:from>
    <xdr:ext cx="690189" cy="259045"/>
    <xdr:sp macro="" textlink="">
      <xdr:nvSpPr>
        <xdr:cNvPr id="492" name="n_3aveValue【港湾・漁港】&#10;一人当たり有形固定資産（償却資産）額">
          <a:extLst>
            <a:ext uri="{FF2B5EF4-FFF2-40B4-BE49-F238E27FC236}">
              <a16:creationId xmlns:a16="http://schemas.microsoft.com/office/drawing/2014/main" id="{15397F63-B0F0-4D11-B13B-BE2BCA464F8A}"/>
            </a:ext>
          </a:extLst>
        </xdr:cNvPr>
        <xdr:cNvSpPr txBox="1"/>
      </xdr:nvSpPr>
      <xdr:spPr>
        <a:xfrm>
          <a:off x="6624665" y="174842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105</xdr:row>
      <xdr:rowOff>2009</xdr:rowOff>
    </xdr:from>
    <xdr:ext cx="690189" cy="259045"/>
    <xdr:sp macro="" textlink="">
      <xdr:nvSpPr>
        <xdr:cNvPr id="493" name="n_4aveValue【港湾・漁港】&#10;一人当たり有形固定資産（償却資産）額">
          <a:extLst>
            <a:ext uri="{FF2B5EF4-FFF2-40B4-BE49-F238E27FC236}">
              <a16:creationId xmlns:a16="http://schemas.microsoft.com/office/drawing/2014/main" id="{DEAA89A3-CE0B-4C25-BE8A-827107D4E214}"/>
            </a:ext>
          </a:extLst>
        </xdr:cNvPr>
        <xdr:cNvSpPr txBox="1"/>
      </xdr:nvSpPr>
      <xdr:spPr>
        <a:xfrm>
          <a:off x="5849965" y="176042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81230</xdr:rowOff>
    </xdr:from>
    <xdr:ext cx="599010" cy="259045"/>
    <xdr:sp macro="" textlink="">
      <xdr:nvSpPr>
        <xdr:cNvPr id="494" name="n_1mainValue【港湾・漁港】&#10;一人当たり有形固定資産（償却資産）額">
          <a:extLst>
            <a:ext uri="{FF2B5EF4-FFF2-40B4-BE49-F238E27FC236}">
              <a16:creationId xmlns:a16="http://schemas.microsoft.com/office/drawing/2014/main" id="{4DB77292-C042-47D0-A485-0831B5BB7E01}"/>
            </a:ext>
          </a:extLst>
        </xdr:cNvPr>
        <xdr:cNvSpPr txBox="1"/>
      </xdr:nvSpPr>
      <xdr:spPr>
        <a:xfrm>
          <a:off x="8214575" y="18018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96034</xdr:rowOff>
    </xdr:from>
    <xdr:ext cx="599010" cy="259045"/>
    <xdr:sp macro="" textlink="">
      <xdr:nvSpPr>
        <xdr:cNvPr id="495" name="n_2mainValue【港湾・漁港】&#10;一人当たり有形固定資産（償却資産）額">
          <a:extLst>
            <a:ext uri="{FF2B5EF4-FFF2-40B4-BE49-F238E27FC236}">
              <a16:creationId xmlns:a16="http://schemas.microsoft.com/office/drawing/2014/main" id="{77B99E1B-E4EC-413B-BDF4-1F56F9AA4622}"/>
            </a:ext>
          </a:extLst>
        </xdr:cNvPr>
        <xdr:cNvSpPr txBox="1"/>
      </xdr:nvSpPr>
      <xdr:spPr>
        <a:xfrm>
          <a:off x="7444955" y="18033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110622</xdr:rowOff>
    </xdr:from>
    <xdr:ext cx="599010" cy="259045"/>
    <xdr:sp macro="" textlink="">
      <xdr:nvSpPr>
        <xdr:cNvPr id="496" name="n_3mainValue【港湾・漁港】&#10;一人当たり有形固定資産（償却資産）額">
          <a:extLst>
            <a:ext uri="{FF2B5EF4-FFF2-40B4-BE49-F238E27FC236}">
              <a16:creationId xmlns:a16="http://schemas.microsoft.com/office/drawing/2014/main" id="{0819EBF9-80FA-41D3-BAF0-4B885099392F}"/>
            </a:ext>
          </a:extLst>
        </xdr:cNvPr>
        <xdr:cNvSpPr txBox="1"/>
      </xdr:nvSpPr>
      <xdr:spPr>
        <a:xfrm>
          <a:off x="6670255" y="18048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129040</xdr:rowOff>
    </xdr:from>
    <xdr:ext cx="599010" cy="259045"/>
    <xdr:sp macro="" textlink="">
      <xdr:nvSpPr>
        <xdr:cNvPr id="497" name="n_4mainValue【港湾・漁港】&#10;一人当たり有形固定資産（償却資産）額">
          <a:extLst>
            <a:ext uri="{FF2B5EF4-FFF2-40B4-BE49-F238E27FC236}">
              <a16:creationId xmlns:a16="http://schemas.microsoft.com/office/drawing/2014/main" id="{411BE67B-28C6-4A65-8336-AB6F80CC2446}"/>
            </a:ext>
          </a:extLst>
        </xdr:cNvPr>
        <xdr:cNvSpPr txBox="1"/>
      </xdr:nvSpPr>
      <xdr:spPr>
        <a:xfrm>
          <a:off x="5872695" y="18066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8" name="正方形/長方形 497">
          <a:extLst>
            <a:ext uri="{FF2B5EF4-FFF2-40B4-BE49-F238E27FC236}">
              <a16:creationId xmlns:a16="http://schemas.microsoft.com/office/drawing/2014/main" id="{22818A39-B979-4A4D-A724-D84A1AA12B46}"/>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9" name="正方形/長方形 498">
          <a:extLst>
            <a:ext uri="{FF2B5EF4-FFF2-40B4-BE49-F238E27FC236}">
              <a16:creationId xmlns:a16="http://schemas.microsoft.com/office/drawing/2014/main" id="{CC024FBD-3750-4F70-ABF1-714FFED039F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0" name="正方形/長方形 499">
          <a:extLst>
            <a:ext uri="{FF2B5EF4-FFF2-40B4-BE49-F238E27FC236}">
              <a16:creationId xmlns:a16="http://schemas.microsoft.com/office/drawing/2014/main" id="{FA395830-5A07-4A27-A71A-5DEEC885B767}"/>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1" name="正方形/長方形 500">
          <a:extLst>
            <a:ext uri="{FF2B5EF4-FFF2-40B4-BE49-F238E27FC236}">
              <a16:creationId xmlns:a16="http://schemas.microsoft.com/office/drawing/2014/main" id="{76316422-B503-4C65-8BF0-EFCEE0A42A0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2" name="正方形/長方形 501">
          <a:extLst>
            <a:ext uri="{FF2B5EF4-FFF2-40B4-BE49-F238E27FC236}">
              <a16:creationId xmlns:a16="http://schemas.microsoft.com/office/drawing/2014/main" id="{A85C93EC-6D03-43E2-B450-283A64C10D65}"/>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3" name="正方形/長方形 502">
          <a:extLst>
            <a:ext uri="{FF2B5EF4-FFF2-40B4-BE49-F238E27FC236}">
              <a16:creationId xmlns:a16="http://schemas.microsoft.com/office/drawing/2014/main" id="{3A7914A3-137C-415B-8390-0610D63AA1F5}"/>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4" name="正方形/長方形 503">
          <a:extLst>
            <a:ext uri="{FF2B5EF4-FFF2-40B4-BE49-F238E27FC236}">
              <a16:creationId xmlns:a16="http://schemas.microsoft.com/office/drawing/2014/main" id="{933D77AA-A5E8-416A-90C1-23F1E1AC97D4}"/>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5" name="正方形/長方形 504">
          <a:extLst>
            <a:ext uri="{FF2B5EF4-FFF2-40B4-BE49-F238E27FC236}">
              <a16:creationId xmlns:a16="http://schemas.microsoft.com/office/drawing/2014/main" id="{A5E2E0FD-A1C3-4211-BC50-7DC4E4F7F593}"/>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6" name="テキスト ボックス 505">
          <a:extLst>
            <a:ext uri="{FF2B5EF4-FFF2-40B4-BE49-F238E27FC236}">
              <a16:creationId xmlns:a16="http://schemas.microsoft.com/office/drawing/2014/main" id="{735E6759-F033-44DA-A7C3-9755F680111E}"/>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7" name="直線コネクタ 506">
          <a:extLst>
            <a:ext uri="{FF2B5EF4-FFF2-40B4-BE49-F238E27FC236}">
              <a16:creationId xmlns:a16="http://schemas.microsoft.com/office/drawing/2014/main" id="{B66F4E32-CC11-4FB5-A2DC-8097FD932E66}"/>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8" name="テキスト ボックス 507">
          <a:extLst>
            <a:ext uri="{FF2B5EF4-FFF2-40B4-BE49-F238E27FC236}">
              <a16:creationId xmlns:a16="http://schemas.microsoft.com/office/drawing/2014/main" id="{23F44AD7-80C0-4F52-99C9-396CC87B2D3F}"/>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9" name="直線コネクタ 508">
          <a:extLst>
            <a:ext uri="{FF2B5EF4-FFF2-40B4-BE49-F238E27FC236}">
              <a16:creationId xmlns:a16="http://schemas.microsoft.com/office/drawing/2014/main" id="{0AE023AA-7CF3-4C13-83EB-C42397A81D6B}"/>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0" name="テキスト ボックス 509">
          <a:extLst>
            <a:ext uri="{FF2B5EF4-FFF2-40B4-BE49-F238E27FC236}">
              <a16:creationId xmlns:a16="http://schemas.microsoft.com/office/drawing/2014/main" id="{F83AAE1F-32ED-4AD0-BC8E-E6A63CEB36F4}"/>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1" name="直線コネクタ 510">
          <a:extLst>
            <a:ext uri="{FF2B5EF4-FFF2-40B4-BE49-F238E27FC236}">
              <a16:creationId xmlns:a16="http://schemas.microsoft.com/office/drawing/2014/main" id="{4B28D53C-ECD6-4D74-8FE3-51A37EFA7448}"/>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2" name="テキスト ボックス 511">
          <a:extLst>
            <a:ext uri="{FF2B5EF4-FFF2-40B4-BE49-F238E27FC236}">
              <a16:creationId xmlns:a16="http://schemas.microsoft.com/office/drawing/2014/main" id="{A2E451AF-8266-46A5-AAA3-CF4686D8FAFD}"/>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3" name="直線コネクタ 512">
          <a:extLst>
            <a:ext uri="{FF2B5EF4-FFF2-40B4-BE49-F238E27FC236}">
              <a16:creationId xmlns:a16="http://schemas.microsoft.com/office/drawing/2014/main" id="{AE55A6DE-0F5A-47F8-A7BC-8434FFECC226}"/>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4" name="テキスト ボックス 513">
          <a:extLst>
            <a:ext uri="{FF2B5EF4-FFF2-40B4-BE49-F238E27FC236}">
              <a16:creationId xmlns:a16="http://schemas.microsoft.com/office/drawing/2014/main" id="{C6953F1A-7775-444A-9566-1DDB4C2E95AC}"/>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5" name="直線コネクタ 514">
          <a:extLst>
            <a:ext uri="{FF2B5EF4-FFF2-40B4-BE49-F238E27FC236}">
              <a16:creationId xmlns:a16="http://schemas.microsoft.com/office/drawing/2014/main" id="{0C57CADA-5F9F-4865-A8BE-ACF3074DE86C}"/>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6" name="テキスト ボックス 515">
          <a:extLst>
            <a:ext uri="{FF2B5EF4-FFF2-40B4-BE49-F238E27FC236}">
              <a16:creationId xmlns:a16="http://schemas.microsoft.com/office/drawing/2014/main" id="{1C015BB9-3B66-411B-9BCA-ADAC855B1251}"/>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7" name="直線コネクタ 516">
          <a:extLst>
            <a:ext uri="{FF2B5EF4-FFF2-40B4-BE49-F238E27FC236}">
              <a16:creationId xmlns:a16="http://schemas.microsoft.com/office/drawing/2014/main" id="{4547C852-67C7-4CD7-B979-0AD99EF99CD5}"/>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8" name="テキスト ボックス 517">
          <a:extLst>
            <a:ext uri="{FF2B5EF4-FFF2-40B4-BE49-F238E27FC236}">
              <a16:creationId xmlns:a16="http://schemas.microsoft.com/office/drawing/2014/main" id="{204833FB-F51E-4C95-97EF-94C7C3CF360C}"/>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9" name="直線コネクタ 518">
          <a:extLst>
            <a:ext uri="{FF2B5EF4-FFF2-40B4-BE49-F238E27FC236}">
              <a16:creationId xmlns:a16="http://schemas.microsoft.com/office/drawing/2014/main" id="{68578DE9-0139-4C59-98EC-1A3E0D6F977B}"/>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0" name="テキスト ボックス 519">
          <a:extLst>
            <a:ext uri="{FF2B5EF4-FFF2-40B4-BE49-F238E27FC236}">
              <a16:creationId xmlns:a16="http://schemas.microsoft.com/office/drawing/2014/main" id="{649EEC81-7B6C-4F6F-89D7-24308FC606B1}"/>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1" name="直線コネクタ 520">
          <a:extLst>
            <a:ext uri="{FF2B5EF4-FFF2-40B4-BE49-F238E27FC236}">
              <a16:creationId xmlns:a16="http://schemas.microsoft.com/office/drawing/2014/main" id="{205DAF79-1C42-49FE-90A4-1F77E7F38534}"/>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2" name="【認定こども園・幼稚園・保育所】&#10;有形固定資産減価償却率グラフ枠">
          <a:extLst>
            <a:ext uri="{FF2B5EF4-FFF2-40B4-BE49-F238E27FC236}">
              <a16:creationId xmlns:a16="http://schemas.microsoft.com/office/drawing/2014/main" id="{37D9F302-4B9F-4A6E-A42D-B46A5929E81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523" name="直線コネクタ 522">
          <a:extLst>
            <a:ext uri="{FF2B5EF4-FFF2-40B4-BE49-F238E27FC236}">
              <a16:creationId xmlns:a16="http://schemas.microsoft.com/office/drawing/2014/main" id="{8FC21919-88B9-47B8-AFDB-0E2911059B8A}"/>
            </a:ext>
          </a:extLst>
        </xdr:cNvPr>
        <xdr:cNvCxnSpPr/>
      </xdr:nvCxnSpPr>
      <xdr:spPr>
        <a:xfrm flipV="1">
          <a:off x="14375764" y="5570764"/>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4" name="【認定こども園・幼稚園・保育所】&#10;有形固定資産減価償却率最小値テキスト">
          <a:extLst>
            <a:ext uri="{FF2B5EF4-FFF2-40B4-BE49-F238E27FC236}">
              <a16:creationId xmlns:a16="http://schemas.microsoft.com/office/drawing/2014/main" id="{06757F04-963A-457A-BC2D-4BDC0957B0CE}"/>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5" name="直線コネクタ 524">
          <a:extLst>
            <a:ext uri="{FF2B5EF4-FFF2-40B4-BE49-F238E27FC236}">
              <a16:creationId xmlns:a16="http://schemas.microsoft.com/office/drawing/2014/main" id="{414AFE70-E028-469D-8324-85DE03142362}"/>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526" name="【認定こども園・幼稚園・保育所】&#10;有形固定資産減価償却率最大値テキスト">
          <a:extLst>
            <a:ext uri="{FF2B5EF4-FFF2-40B4-BE49-F238E27FC236}">
              <a16:creationId xmlns:a16="http://schemas.microsoft.com/office/drawing/2014/main" id="{96B9257D-81FF-4235-B9C9-1C2203979DEC}"/>
            </a:ext>
          </a:extLst>
        </xdr:cNvPr>
        <xdr:cNvSpPr txBox="1"/>
      </xdr:nvSpPr>
      <xdr:spPr>
        <a:xfrm>
          <a:off x="14414500" y="53536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527" name="直線コネクタ 526">
          <a:extLst>
            <a:ext uri="{FF2B5EF4-FFF2-40B4-BE49-F238E27FC236}">
              <a16:creationId xmlns:a16="http://schemas.microsoft.com/office/drawing/2014/main" id="{A93AF8AA-7482-4D55-BCC0-901FAAD11FDC}"/>
            </a:ext>
          </a:extLst>
        </xdr:cNvPr>
        <xdr:cNvCxnSpPr/>
      </xdr:nvCxnSpPr>
      <xdr:spPr>
        <a:xfrm>
          <a:off x="14287500" y="5570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528" name="【認定こども園・幼稚園・保育所】&#10;有形固定資産減価償却率平均値テキスト">
          <a:extLst>
            <a:ext uri="{FF2B5EF4-FFF2-40B4-BE49-F238E27FC236}">
              <a16:creationId xmlns:a16="http://schemas.microsoft.com/office/drawing/2014/main" id="{69E8864F-6609-409C-B953-C9B61971FEC3}"/>
            </a:ext>
          </a:extLst>
        </xdr:cNvPr>
        <xdr:cNvSpPr txBox="1"/>
      </xdr:nvSpPr>
      <xdr:spPr>
        <a:xfrm>
          <a:off x="14414500" y="61894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529" name="フローチャート: 判断 528">
          <a:extLst>
            <a:ext uri="{FF2B5EF4-FFF2-40B4-BE49-F238E27FC236}">
              <a16:creationId xmlns:a16="http://schemas.microsoft.com/office/drawing/2014/main" id="{A3BB097D-A1B9-4D13-AF74-8C6000D8BEA5}"/>
            </a:ext>
          </a:extLst>
        </xdr:cNvPr>
        <xdr:cNvSpPr/>
      </xdr:nvSpPr>
      <xdr:spPr>
        <a:xfrm>
          <a:off x="14325600" y="633421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530" name="フローチャート: 判断 529">
          <a:extLst>
            <a:ext uri="{FF2B5EF4-FFF2-40B4-BE49-F238E27FC236}">
              <a16:creationId xmlns:a16="http://schemas.microsoft.com/office/drawing/2014/main" id="{D3CD7B2A-135D-4F8C-9096-81EDDCAFAE3C}"/>
            </a:ext>
          </a:extLst>
        </xdr:cNvPr>
        <xdr:cNvSpPr/>
      </xdr:nvSpPr>
      <xdr:spPr>
        <a:xfrm>
          <a:off x="13578840" y="63146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531" name="フローチャート: 判断 530">
          <a:extLst>
            <a:ext uri="{FF2B5EF4-FFF2-40B4-BE49-F238E27FC236}">
              <a16:creationId xmlns:a16="http://schemas.microsoft.com/office/drawing/2014/main" id="{7C182A5F-4519-4392-882E-DB73FADBA237}"/>
            </a:ext>
          </a:extLst>
        </xdr:cNvPr>
        <xdr:cNvSpPr/>
      </xdr:nvSpPr>
      <xdr:spPr>
        <a:xfrm>
          <a:off x="12804140" y="636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532" name="フローチャート: 判断 531">
          <a:extLst>
            <a:ext uri="{FF2B5EF4-FFF2-40B4-BE49-F238E27FC236}">
              <a16:creationId xmlns:a16="http://schemas.microsoft.com/office/drawing/2014/main" id="{89AE8991-3047-41DE-8341-1728463D058E}"/>
            </a:ext>
          </a:extLst>
        </xdr:cNvPr>
        <xdr:cNvSpPr/>
      </xdr:nvSpPr>
      <xdr:spPr>
        <a:xfrm>
          <a:off x="12029440" y="63717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43361</xdr:rowOff>
    </xdr:from>
    <xdr:to>
      <xdr:col>67</xdr:col>
      <xdr:colOff>101600</xdr:colOff>
      <xdr:row>37</xdr:row>
      <xdr:rowOff>144961</xdr:rowOff>
    </xdr:to>
    <xdr:sp macro="" textlink="">
      <xdr:nvSpPr>
        <xdr:cNvPr id="533" name="フローチャート: 判断 532">
          <a:extLst>
            <a:ext uri="{FF2B5EF4-FFF2-40B4-BE49-F238E27FC236}">
              <a16:creationId xmlns:a16="http://schemas.microsoft.com/office/drawing/2014/main" id="{E07AF6F3-030B-44BD-8E33-E3462C344E9A}"/>
            </a:ext>
          </a:extLst>
        </xdr:cNvPr>
        <xdr:cNvSpPr/>
      </xdr:nvSpPr>
      <xdr:spPr>
        <a:xfrm>
          <a:off x="11231880" y="624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1178668E-5F4C-4210-8E7A-26E7A6D41C3F}"/>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39B38532-A105-4A9C-A9D4-9FE64C018AFF}"/>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B42B4FBD-895F-483F-B96D-01F5CD155CE3}"/>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394838CA-F045-43FF-8128-E98A2E650DD7}"/>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3F6C9501-8A65-41DA-9EFA-1E9C0B6BD5EE}"/>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165826</xdr:rowOff>
    </xdr:from>
    <xdr:to>
      <xdr:col>85</xdr:col>
      <xdr:colOff>177800</xdr:colOff>
      <xdr:row>39</xdr:row>
      <xdr:rowOff>95976</xdr:rowOff>
    </xdr:to>
    <xdr:sp macro="" textlink="">
      <xdr:nvSpPr>
        <xdr:cNvPr id="539" name="楕円 538">
          <a:extLst>
            <a:ext uri="{FF2B5EF4-FFF2-40B4-BE49-F238E27FC236}">
              <a16:creationId xmlns:a16="http://schemas.microsoft.com/office/drawing/2014/main" id="{7C68842D-D265-4A82-BA8B-6F3A797015D0}"/>
            </a:ext>
          </a:extLst>
        </xdr:cNvPr>
        <xdr:cNvSpPr/>
      </xdr:nvSpPr>
      <xdr:spPr>
        <a:xfrm>
          <a:off x="14325600" y="653614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144253</xdr:rowOff>
    </xdr:from>
    <xdr:ext cx="405111" cy="259045"/>
    <xdr:sp macro="" textlink="">
      <xdr:nvSpPr>
        <xdr:cNvPr id="540" name="【認定こども園・幼稚園・保育所】&#10;有形固定資産減価償却率該当値テキスト">
          <a:extLst>
            <a:ext uri="{FF2B5EF4-FFF2-40B4-BE49-F238E27FC236}">
              <a16:creationId xmlns:a16="http://schemas.microsoft.com/office/drawing/2014/main" id="{1AD56F70-9B03-4CC7-A06F-90EDE0CF3AFC}"/>
            </a:ext>
          </a:extLst>
        </xdr:cNvPr>
        <xdr:cNvSpPr txBox="1"/>
      </xdr:nvSpPr>
      <xdr:spPr>
        <a:xfrm>
          <a:off x="14414500" y="6514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116840</xdr:rowOff>
    </xdr:from>
    <xdr:to>
      <xdr:col>81</xdr:col>
      <xdr:colOff>101600</xdr:colOff>
      <xdr:row>39</xdr:row>
      <xdr:rowOff>46990</xdr:rowOff>
    </xdr:to>
    <xdr:sp macro="" textlink="">
      <xdr:nvSpPr>
        <xdr:cNvPr id="541" name="楕円 540">
          <a:extLst>
            <a:ext uri="{FF2B5EF4-FFF2-40B4-BE49-F238E27FC236}">
              <a16:creationId xmlns:a16="http://schemas.microsoft.com/office/drawing/2014/main" id="{C3C5FA67-539B-4876-9FE1-4871E5BA8928}"/>
            </a:ext>
          </a:extLst>
        </xdr:cNvPr>
        <xdr:cNvSpPr/>
      </xdr:nvSpPr>
      <xdr:spPr>
        <a:xfrm>
          <a:off x="13578840" y="6487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167640</xdr:rowOff>
    </xdr:from>
    <xdr:to>
      <xdr:col>85</xdr:col>
      <xdr:colOff>127000</xdr:colOff>
      <xdr:row>39</xdr:row>
      <xdr:rowOff>45176</xdr:rowOff>
    </xdr:to>
    <xdr:cxnSp macro="">
      <xdr:nvCxnSpPr>
        <xdr:cNvPr id="542" name="直線コネクタ 541">
          <a:extLst>
            <a:ext uri="{FF2B5EF4-FFF2-40B4-BE49-F238E27FC236}">
              <a16:creationId xmlns:a16="http://schemas.microsoft.com/office/drawing/2014/main" id="{FDAE2AA9-BC33-4EFC-8752-56481637018D}"/>
            </a:ext>
          </a:extLst>
        </xdr:cNvPr>
        <xdr:cNvCxnSpPr/>
      </xdr:nvCxnSpPr>
      <xdr:spPr>
        <a:xfrm>
          <a:off x="13629640" y="6537960"/>
          <a:ext cx="746760" cy="4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66222</xdr:rowOff>
    </xdr:from>
    <xdr:to>
      <xdr:col>76</xdr:col>
      <xdr:colOff>165100</xdr:colOff>
      <xdr:row>38</xdr:row>
      <xdr:rowOff>167822</xdr:rowOff>
    </xdr:to>
    <xdr:sp macro="" textlink="">
      <xdr:nvSpPr>
        <xdr:cNvPr id="543" name="楕円 542">
          <a:extLst>
            <a:ext uri="{FF2B5EF4-FFF2-40B4-BE49-F238E27FC236}">
              <a16:creationId xmlns:a16="http://schemas.microsoft.com/office/drawing/2014/main" id="{E00490D8-06A5-44D2-81A0-12A77449FD47}"/>
            </a:ext>
          </a:extLst>
        </xdr:cNvPr>
        <xdr:cNvSpPr/>
      </xdr:nvSpPr>
      <xdr:spPr>
        <a:xfrm>
          <a:off x="12804140" y="643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117022</xdr:rowOff>
    </xdr:from>
    <xdr:to>
      <xdr:col>81</xdr:col>
      <xdr:colOff>50800</xdr:colOff>
      <xdr:row>38</xdr:row>
      <xdr:rowOff>167640</xdr:rowOff>
    </xdr:to>
    <xdr:cxnSp macro="">
      <xdr:nvCxnSpPr>
        <xdr:cNvPr id="544" name="直線コネクタ 543">
          <a:extLst>
            <a:ext uri="{FF2B5EF4-FFF2-40B4-BE49-F238E27FC236}">
              <a16:creationId xmlns:a16="http://schemas.microsoft.com/office/drawing/2014/main" id="{056A5880-4323-493F-8A19-5B49ADF3E21D}"/>
            </a:ext>
          </a:extLst>
        </xdr:cNvPr>
        <xdr:cNvCxnSpPr/>
      </xdr:nvCxnSpPr>
      <xdr:spPr>
        <a:xfrm>
          <a:off x="12854940" y="6487342"/>
          <a:ext cx="7747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157662</xdr:rowOff>
    </xdr:from>
    <xdr:to>
      <xdr:col>72</xdr:col>
      <xdr:colOff>38100</xdr:colOff>
      <xdr:row>39</xdr:row>
      <xdr:rowOff>87812</xdr:rowOff>
    </xdr:to>
    <xdr:sp macro="" textlink="">
      <xdr:nvSpPr>
        <xdr:cNvPr id="545" name="楕円 544">
          <a:extLst>
            <a:ext uri="{FF2B5EF4-FFF2-40B4-BE49-F238E27FC236}">
              <a16:creationId xmlns:a16="http://schemas.microsoft.com/office/drawing/2014/main" id="{7A7AF369-2551-43E2-B8B7-953FA5903B54}"/>
            </a:ext>
          </a:extLst>
        </xdr:cNvPr>
        <xdr:cNvSpPr/>
      </xdr:nvSpPr>
      <xdr:spPr>
        <a:xfrm>
          <a:off x="12029440" y="65279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117022</xdr:rowOff>
    </xdr:from>
    <xdr:to>
      <xdr:col>76</xdr:col>
      <xdr:colOff>114300</xdr:colOff>
      <xdr:row>39</xdr:row>
      <xdr:rowOff>37012</xdr:rowOff>
    </xdr:to>
    <xdr:cxnSp macro="">
      <xdr:nvCxnSpPr>
        <xdr:cNvPr id="546" name="直線コネクタ 545">
          <a:extLst>
            <a:ext uri="{FF2B5EF4-FFF2-40B4-BE49-F238E27FC236}">
              <a16:creationId xmlns:a16="http://schemas.microsoft.com/office/drawing/2014/main" id="{7ED1BEAF-9A57-4674-A079-EE0D0B724328}"/>
            </a:ext>
          </a:extLst>
        </xdr:cNvPr>
        <xdr:cNvCxnSpPr/>
      </xdr:nvCxnSpPr>
      <xdr:spPr>
        <a:xfrm flipV="1">
          <a:off x="12072620" y="6487342"/>
          <a:ext cx="78232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4173</xdr:rowOff>
    </xdr:from>
    <xdr:to>
      <xdr:col>67</xdr:col>
      <xdr:colOff>101600</xdr:colOff>
      <xdr:row>38</xdr:row>
      <xdr:rowOff>105773</xdr:rowOff>
    </xdr:to>
    <xdr:sp macro="" textlink="">
      <xdr:nvSpPr>
        <xdr:cNvPr id="547" name="楕円 546">
          <a:extLst>
            <a:ext uri="{FF2B5EF4-FFF2-40B4-BE49-F238E27FC236}">
              <a16:creationId xmlns:a16="http://schemas.microsoft.com/office/drawing/2014/main" id="{88057596-DCE4-485F-BF3F-68A894B7F950}"/>
            </a:ext>
          </a:extLst>
        </xdr:cNvPr>
        <xdr:cNvSpPr/>
      </xdr:nvSpPr>
      <xdr:spPr>
        <a:xfrm>
          <a:off x="11231880" y="637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54973</xdr:rowOff>
    </xdr:from>
    <xdr:to>
      <xdr:col>71</xdr:col>
      <xdr:colOff>177800</xdr:colOff>
      <xdr:row>39</xdr:row>
      <xdr:rowOff>37012</xdr:rowOff>
    </xdr:to>
    <xdr:cxnSp macro="">
      <xdr:nvCxnSpPr>
        <xdr:cNvPr id="548" name="直線コネクタ 547">
          <a:extLst>
            <a:ext uri="{FF2B5EF4-FFF2-40B4-BE49-F238E27FC236}">
              <a16:creationId xmlns:a16="http://schemas.microsoft.com/office/drawing/2014/main" id="{D6F11426-7875-408D-802D-AB2BFB41E153}"/>
            </a:ext>
          </a:extLst>
        </xdr:cNvPr>
        <xdr:cNvCxnSpPr/>
      </xdr:nvCxnSpPr>
      <xdr:spPr>
        <a:xfrm>
          <a:off x="11282680" y="6425293"/>
          <a:ext cx="789940" cy="149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549" name="n_1aveValue【認定こども園・幼稚園・保育所】&#10;有形固定資産減価償却率">
          <a:extLst>
            <a:ext uri="{FF2B5EF4-FFF2-40B4-BE49-F238E27FC236}">
              <a16:creationId xmlns:a16="http://schemas.microsoft.com/office/drawing/2014/main" id="{53CBE3B3-76D2-4642-B074-E73311EB6FD7}"/>
            </a:ext>
          </a:extLst>
        </xdr:cNvPr>
        <xdr:cNvSpPr txBox="1"/>
      </xdr:nvSpPr>
      <xdr:spPr>
        <a:xfrm>
          <a:off x="13437244" y="6093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550" name="n_2aveValue【認定こども園・幼稚園・保育所】&#10;有形固定資産減価償却率">
          <a:extLst>
            <a:ext uri="{FF2B5EF4-FFF2-40B4-BE49-F238E27FC236}">
              <a16:creationId xmlns:a16="http://schemas.microsoft.com/office/drawing/2014/main" id="{407A0ABC-6332-494B-B1FC-F4D31AEF40E7}"/>
            </a:ext>
          </a:extLst>
        </xdr:cNvPr>
        <xdr:cNvSpPr txBox="1"/>
      </xdr:nvSpPr>
      <xdr:spPr>
        <a:xfrm>
          <a:off x="126752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551" name="n_3aveValue【認定こども園・幼稚園・保育所】&#10;有形固定資産減価償却率">
          <a:extLst>
            <a:ext uri="{FF2B5EF4-FFF2-40B4-BE49-F238E27FC236}">
              <a16:creationId xmlns:a16="http://schemas.microsoft.com/office/drawing/2014/main" id="{FB1B5C3E-BE96-4237-BC64-213241102255}"/>
            </a:ext>
          </a:extLst>
        </xdr:cNvPr>
        <xdr:cNvSpPr txBox="1"/>
      </xdr:nvSpPr>
      <xdr:spPr>
        <a:xfrm>
          <a:off x="11900544" y="6150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161488</xdr:rowOff>
    </xdr:from>
    <xdr:ext cx="405111" cy="259045"/>
    <xdr:sp macro="" textlink="">
      <xdr:nvSpPr>
        <xdr:cNvPr id="552" name="n_4aveValue【認定こども園・幼稚園・保育所】&#10;有形固定資産減価償却率">
          <a:extLst>
            <a:ext uri="{FF2B5EF4-FFF2-40B4-BE49-F238E27FC236}">
              <a16:creationId xmlns:a16="http://schemas.microsoft.com/office/drawing/2014/main" id="{82F1BBA7-A4BC-4FC3-851A-BB3E12D21E20}"/>
            </a:ext>
          </a:extLst>
        </xdr:cNvPr>
        <xdr:cNvSpPr txBox="1"/>
      </xdr:nvSpPr>
      <xdr:spPr>
        <a:xfrm>
          <a:off x="11102984" y="6028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38117</xdr:rowOff>
    </xdr:from>
    <xdr:ext cx="405111" cy="259045"/>
    <xdr:sp macro="" textlink="">
      <xdr:nvSpPr>
        <xdr:cNvPr id="553" name="n_1mainValue【認定こども園・幼稚園・保育所】&#10;有形固定資産減価償却率">
          <a:extLst>
            <a:ext uri="{FF2B5EF4-FFF2-40B4-BE49-F238E27FC236}">
              <a16:creationId xmlns:a16="http://schemas.microsoft.com/office/drawing/2014/main" id="{5FB2A356-8AC2-4D95-82F3-8728BE0B5975}"/>
            </a:ext>
          </a:extLst>
        </xdr:cNvPr>
        <xdr:cNvSpPr txBox="1"/>
      </xdr:nvSpPr>
      <xdr:spPr>
        <a:xfrm>
          <a:off x="134372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158949</xdr:rowOff>
    </xdr:from>
    <xdr:ext cx="405111" cy="259045"/>
    <xdr:sp macro="" textlink="">
      <xdr:nvSpPr>
        <xdr:cNvPr id="554" name="n_2mainValue【認定こども園・幼稚園・保育所】&#10;有形固定資産減価償却率">
          <a:extLst>
            <a:ext uri="{FF2B5EF4-FFF2-40B4-BE49-F238E27FC236}">
              <a16:creationId xmlns:a16="http://schemas.microsoft.com/office/drawing/2014/main" id="{A651CFF0-D285-4D2D-A4AD-6D13164FD16A}"/>
            </a:ext>
          </a:extLst>
        </xdr:cNvPr>
        <xdr:cNvSpPr txBox="1"/>
      </xdr:nvSpPr>
      <xdr:spPr>
        <a:xfrm>
          <a:off x="12675244" y="6529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78939</xdr:rowOff>
    </xdr:from>
    <xdr:ext cx="405111" cy="259045"/>
    <xdr:sp macro="" textlink="">
      <xdr:nvSpPr>
        <xdr:cNvPr id="555" name="n_3mainValue【認定こども園・幼稚園・保育所】&#10;有形固定資産減価償却率">
          <a:extLst>
            <a:ext uri="{FF2B5EF4-FFF2-40B4-BE49-F238E27FC236}">
              <a16:creationId xmlns:a16="http://schemas.microsoft.com/office/drawing/2014/main" id="{F14324B6-5BA9-4BF7-9080-428CFBFADB7A}"/>
            </a:ext>
          </a:extLst>
        </xdr:cNvPr>
        <xdr:cNvSpPr txBox="1"/>
      </xdr:nvSpPr>
      <xdr:spPr>
        <a:xfrm>
          <a:off x="11900544"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96900</xdr:rowOff>
    </xdr:from>
    <xdr:ext cx="405111" cy="259045"/>
    <xdr:sp macro="" textlink="">
      <xdr:nvSpPr>
        <xdr:cNvPr id="556" name="n_4mainValue【認定こども園・幼稚園・保育所】&#10;有形固定資産減価償却率">
          <a:extLst>
            <a:ext uri="{FF2B5EF4-FFF2-40B4-BE49-F238E27FC236}">
              <a16:creationId xmlns:a16="http://schemas.microsoft.com/office/drawing/2014/main" id="{8EA6B5E2-0769-46B7-B51D-9081E7758A34}"/>
            </a:ext>
          </a:extLst>
        </xdr:cNvPr>
        <xdr:cNvSpPr txBox="1"/>
      </xdr:nvSpPr>
      <xdr:spPr>
        <a:xfrm>
          <a:off x="11102984" y="6467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7" name="正方形/長方形 556">
          <a:extLst>
            <a:ext uri="{FF2B5EF4-FFF2-40B4-BE49-F238E27FC236}">
              <a16:creationId xmlns:a16="http://schemas.microsoft.com/office/drawing/2014/main" id="{67994101-A570-4163-B8DD-7C40C9054474}"/>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8" name="正方形/長方形 557">
          <a:extLst>
            <a:ext uri="{FF2B5EF4-FFF2-40B4-BE49-F238E27FC236}">
              <a16:creationId xmlns:a16="http://schemas.microsoft.com/office/drawing/2014/main" id="{82FD7B96-F4E0-49CA-92CB-5583A5B442B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9" name="正方形/長方形 558">
          <a:extLst>
            <a:ext uri="{FF2B5EF4-FFF2-40B4-BE49-F238E27FC236}">
              <a16:creationId xmlns:a16="http://schemas.microsoft.com/office/drawing/2014/main" id="{7D694DE0-6038-4E44-B3AA-3EC28C3E031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0" name="正方形/長方形 559">
          <a:extLst>
            <a:ext uri="{FF2B5EF4-FFF2-40B4-BE49-F238E27FC236}">
              <a16:creationId xmlns:a16="http://schemas.microsoft.com/office/drawing/2014/main" id="{3FE214F7-8B39-421B-9B25-E02CF8366A7A}"/>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1" name="正方形/長方形 560">
          <a:extLst>
            <a:ext uri="{FF2B5EF4-FFF2-40B4-BE49-F238E27FC236}">
              <a16:creationId xmlns:a16="http://schemas.microsoft.com/office/drawing/2014/main" id="{CA23ADF1-0E50-4A45-9AB3-51F858BB4BAB}"/>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2" name="正方形/長方形 561">
          <a:extLst>
            <a:ext uri="{FF2B5EF4-FFF2-40B4-BE49-F238E27FC236}">
              <a16:creationId xmlns:a16="http://schemas.microsoft.com/office/drawing/2014/main" id="{0B0A7100-F011-418C-AB97-9235C01F517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3" name="正方形/長方形 562">
          <a:extLst>
            <a:ext uri="{FF2B5EF4-FFF2-40B4-BE49-F238E27FC236}">
              <a16:creationId xmlns:a16="http://schemas.microsoft.com/office/drawing/2014/main" id="{6F852D6C-B1BB-440E-9774-08BE3D336015}"/>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4" name="正方形/長方形 563">
          <a:extLst>
            <a:ext uri="{FF2B5EF4-FFF2-40B4-BE49-F238E27FC236}">
              <a16:creationId xmlns:a16="http://schemas.microsoft.com/office/drawing/2014/main" id="{7070C416-8D43-49B7-81D0-42CAF7E1293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5" name="テキスト ボックス 564">
          <a:extLst>
            <a:ext uri="{FF2B5EF4-FFF2-40B4-BE49-F238E27FC236}">
              <a16:creationId xmlns:a16="http://schemas.microsoft.com/office/drawing/2014/main" id="{F464A2AC-E942-4BB7-8497-9987575F70C1}"/>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6" name="直線コネクタ 565">
          <a:extLst>
            <a:ext uri="{FF2B5EF4-FFF2-40B4-BE49-F238E27FC236}">
              <a16:creationId xmlns:a16="http://schemas.microsoft.com/office/drawing/2014/main" id="{4CBE23D4-65D5-44C1-9192-FC1CEEFD6D0A}"/>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7" name="直線コネクタ 566">
          <a:extLst>
            <a:ext uri="{FF2B5EF4-FFF2-40B4-BE49-F238E27FC236}">
              <a16:creationId xmlns:a16="http://schemas.microsoft.com/office/drawing/2014/main" id="{CD9ADC30-4132-4275-914F-C5FB7A17A15D}"/>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68" name="テキスト ボックス 567">
          <a:extLst>
            <a:ext uri="{FF2B5EF4-FFF2-40B4-BE49-F238E27FC236}">
              <a16:creationId xmlns:a16="http://schemas.microsoft.com/office/drawing/2014/main" id="{6DE86353-F590-417F-8EE5-5EBF5850F235}"/>
            </a:ext>
          </a:extLst>
        </xdr:cNvPr>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9" name="直線コネクタ 568">
          <a:extLst>
            <a:ext uri="{FF2B5EF4-FFF2-40B4-BE49-F238E27FC236}">
              <a16:creationId xmlns:a16="http://schemas.microsoft.com/office/drawing/2014/main" id="{4181282C-37FD-4AB6-8B91-95D006FA4D1D}"/>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70" name="テキスト ボックス 569">
          <a:extLst>
            <a:ext uri="{FF2B5EF4-FFF2-40B4-BE49-F238E27FC236}">
              <a16:creationId xmlns:a16="http://schemas.microsoft.com/office/drawing/2014/main" id="{9426AA62-1FD0-4029-AC8E-4A37FC737B5A}"/>
            </a:ext>
          </a:extLst>
        </xdr:cNvPr>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1" name="直線コネクタ 570">
          <a:extLst>
            <a:ext uri="{FF2B5EF4-FFF2-40B4-BE49-F238E27FC236}">
              <a16:creationId xmlns:a16="http://schemas.microsoft.com/office/drawing/2014/main" id="{3B9954A8-50F7-41B6-BC6C-C115C06643D9}"/>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72" name="テキスト ボックス 571">
          <a:extLst>
            <a:ext uri="{FF2B5EF4-FFF2-40B4-BE49-F238E27FC236}">
              <a16:creationId xmlns:a16="http://schemas.microsoft.com/office/drawing/2014/main" id="{9C2F3396-C572-4075-89E3-AA170E32E926}"/>
            </a:ext>
          </a:extLst>
        </xdr:cNvPr>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3" name="直線コネクタ 572">
          <a:extLst>
            <a:ext uri="{FF2B5EF4-FFF2-40B4-BE49-F238E27FC236}">
              <a16:creationId xmlns:a16="http://schemas.microsoft.com/office/drawing/2014/main" id="{114C5430-DB15-4787-AA9F-0B10F86E946A}"/>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74" name="テキスト ボックス 573">
          <a:extLst>
            <a:ext uri="{FF2B5EF4-FFF2-40B4-BE49-F238E27FC236}">
              <a16:creationId xmlns:a16="http://schemas.microsoft.com/office/drawing/2014/main" id="{1825AFCD-0652-4394-8E88-BD1FBEEDC2C1}"/>
            </a:ext>
          </a:extLst>
        </xdr:cNvPr>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5" name="直線コネクタ 574">
          <a:extLst>
            <a:ext uri="{FF2B5EF4-FFF2-40B4-BE49-F238E27FC236}">
              <a16:creationId xmlns:a16="http://schemas.microsoft.com/office/drawing/2014/main" id="{5B151C6A-B4F7-4A4B-8951-6CC4285CE33B}"/>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76" name="テキスト ボックス 575">
          <a:extLst>
            <a:ext uri="{FF2B5EF4-FFF2-40B4-BE49-F238E27FC236}">
              <a16:creationId xmlns:a16="http://schemas.microsoft.com/office/drawing/2014/main" id="{6372DAF5-1A3A-45DD-B4BF-657BC2141E41}"/>
            </a:ext>
          </a:extLst>
        </xdr:cNvPr>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7" name="直線コネクタ 576">
          <a:extLst>
            <a:ext uri="{FF2B5EF4-FFF2-40B4-BE49-F238E27FC236}">
              <a16:creationId xmlns:a16="http://schemas.microsoft.com/office/drawing/2014/main" id="{A3486126-F194-4BAF-A443-E3AECE028D2D}"/>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78" name="テキスト ボックス 577">
          <a:extLst>
            <a:ext uri="{FF2B5EF4-FFF2-40B4-BE49-F238E27FC236}">
              <a16:creationId xmlns:a16="http://schemas.microsoft.com/office/drawing/2014/main" id="{65E48193-AF3E-4E3A-B937-1BAE8409DA99}"/>
            </a:ext>
          </a:extLst>
        </xdr:cNvPr>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9" name="直線コネクタ 578">
          <a:extLst>
            <a:ext uri="{FF2B5EF4-FFF2-40B4-BE49-F238E27FC236}">
              <a16:creationId xmlns:a16="http://schemas.microsoft.com/office/drawing/2014/main" id="{533CF9F1-D166-4C86-BAE3-719DD681C189}"/>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80" name="テキスト ボックス 579">
          <a:extLst>
            <a:ext uri="{FF2B5EF4-FFF2-40B4-BE49-F238E27FC236}">
              <a16:creationId xmlns:a16="http://schemas.microsoft.com/office/drawing/2014/main" id="{AECA32AE-C92A-4241-8767-11D824E8A993}"/>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1" name="【認定こども園・幼稚園・保育所】&#10;一人当たり面積グラフ枠">
          <a:extLst>
            <a:ext uri="{FF2B5EF4-FFF2-40B4-BE49-F238E27FC236}">
              <a16:creationId xmlns:a16="http://schemas.microsoft.com/office/drawing/2014/main" id="{923390BB-24D4-4707-9C69-612335017E26}"/>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582" name="直線コネクタ 581">
          <a:extLst>
            <a:ext uri="{FF2B5EF4-FFF2-40B4-BE49-F238E27FC236}">
              <a16:creationId xmlns:a16="http://schemas.microsoft.com/office/drawing/2014/main" id="{73938E4C-1894-4796-83EA-DA321759FA80}"/>
            </a:ext>
          </a:extLst>
        </xdr:cNvPr>
        <xdr:cNvCxnSpPr/>
      </xdr:nvCxnSpPr>
      <xdr:spPr>
        <a:xfrm flipV="1">
          <a:off x="19509104" y="5663837"/>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583" name="【認定こども園・幼稚園・保育所】&#10;一人当たり面積最小値テキスト">
          <a:extLst>
            <a:ext uri="{FF2B5EF4-FFF2-40B4-BE49-F238E27FC236}">
              <a16:creationId xmlns:a16="http://schemas.microsoft.com/office/drawing/2014/main" id="{0006113A-9B60-41A0-BF3D-2CF792B6037D}"/>
            </a:ext>
          </a:extLst>
        </xdr:cNvPr>
        <xdr:cNvSpPr txBox="1"/>
      </xdr:nvSpPr>
      <xdr:spPr>
        <a:xfrm>
          <a:off x="19547840" y="710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584" name="直線コネクタ 583">
          <a:extLst>
            <a:ext uri="{FF2B5EF4-FFF2-40B4-BE49-F238E27FC236}">
              <a16:creationId xmlns:a16="http://schemas.microsoft.com/office/drawing/2014/main" id="{EAEC0418-0873-4ECF-A60A-7C3515D6D749}"/>
            </a:ext>
          </a:extLst>
        </xdr:cNvPr>
        <xdr:cNvCxnSpPr/>
      </xdr:nvCxnSpPr>
      <xdr:spPr>
        <a:xfrm>
          <a:off x="19443700" y="71040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585" name="【認定こども園・幼稚園・保育所】&#10;一人当たり面積最大値テキスト">
          <a:extLst>
            <a:ext uri="{FF2B5EF4-FFF2-40B4-BE49-F238E27FC236}">
              <a16:creationId xmlns:a16="http://schemas.microsoft.com/office/drawing/2014/main" id="{EC117B6F-C053-4DFD-9C44-802957AA6A0E}"/>
            </a:ext>
          </a:extLst>
        </xdr:cNvPr>
        <xdr:cNvSpPr txBox="1"/>
      </xdr:nvSpPr>
      <xdr:spPr>
        <a:xfrm>
          <a:off x="19547840" y="5442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586" name="直線コネクタ 585">
          <a:extLst>
            <a:ext uri="{FF2B5EF4-FFF2-40B4-BE49-F238E27FC236}">
              <a16:creationId xmlns:a16="http://schemas.microsoft.com/office/drawing/2014/main" id="{5F4BDC46-065F-4F9B-AB9D-14FDAC4689CE}"/>
            </a:ext>
          </a:extLst>
        </xdr:cNvPr>
        <xdr:cNvCxnSpPr/>
      </xdr:nvCxnSpPr>
      <xdr:spPr>
        <a:xfrm>
          <a:off x="19443700" y="5663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macro="" textlink="">
      <xdr:nvSpPr>
        <xdr:cNvPr id="587" name="【認定こども園・幼稚園・保育所】&#10;一人当たり面積平均値テキスト">
          <a:extLst>
            <a:ext uri="{FF2B5EF4-FFF2-40B4-BE49-F238E27FC236}">
              <a16:creationId xmlns:a16="http://schemas.microsoft.com/office/drawing/2014/main" id="{D0B73AF9-24B3-47B7-9006-A878D53BD846}"/>
            </a:ext>
          </a:extLst>
        </xdr:cNvPr>
        <xdr:cNvSpPr txBox="1"/>
      </xdr:nvSpPr>
      <xdr:spPr>
        <a:xfrm>
          <a:off x="19547840" y="64851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588" name="フローチャート: 判断 587">
          <a:extLst>
            <a:ext uri="{FF2B5EF4-FFF2-40B4-BE49-F238E27FC236}">
              <a16:creationId xmlns:a16="http://schemas.microsoft.com/office/drawing/2014/main" id="{76B1C893-F04A-44B6-9342-CA13EAE28C66}"/>
            </a:ext>
          </a:extLst>
        </xdr:cNvPr>
        <xdr:cNvSpPr/>
      </xdr:nvSpPr>
      <xdr:spPr>
        <a:xfrm>
          <a:off x="19458940" y="65067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589" name="フローチャート: 判断 588">
          <a:extLst>
            <a:ext uri="{FF2B5EF4-FFF2-40B4-BE49-F238E27FC236}">
              <a16:creationId xmlns:a16="http://schemas.microsoft.com/office/drawing/2014/main" id="{14AE60CB-18F7-4A47-B400-4E3254EB86C2}"/>
            </a:ext>
          </a:extLst>
        </xdr:cNvPr>
        <xdr:cNvSpPr/>
      </xdr:nvSpPr>
      <xdr:spPr>
        <a:xfrm>
          <a:off x="18735040" y="65067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590" name="フローチャート: 判断 589">
          <a:extLst>
            <a:ext uri="{FF2B5EF4-FFF2-40B4-BE49-F238E27FC236}">
              <a16:creationId xmlns:a16="http://schemas.microsoft.com/office/drawing/2014/main" id="{B891795F-7BDE-48EA-BE11-97370398CB43}"/>
            </a:ext>
          </a:extLst>
        </xdr:cNvPr>
        <xdr:cNvSpPr/>
      </xdr:nvSpPr>
      <xdr:spPr>
        <a:xfrm>
          <a:off x="17937480" y="64953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591" name="フローチャート: 判断 590">
          <a:extLst>
            <a:ext uri="{FF2B5EF4-FFF2-40B4-BE49-F238E27FC236}">
              <a16:creationId xmlns:a16="http://schemas.microsoft.com/office/drawing/2014/main" id="{5768BBCC-6BBF-4781-8CAA-F9F6FDE42A4F}"/>
            </a:ext>
          </a:extLst>
        </xdr:cNvPr>
        <xdr:cNvSpPr/>
      </xdr:nvSpPr>
      <xdr:spPr>
        <a:xfrm>
          <a:off x="17162780" y="65296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9072</xdr:rowOff>
    </xdr:from>
    <xdr:to>
      <xdr:col>98</xdr:col>
      <xdr:colOff>38100</xdr:colOff>
      <xdr:row>39</xdr:row>
      <xdr:rowOff>110672</xdr:rowOff>
    </xdr:to>
    <xdr:sp macro="" textlink="">
      <xdr:nvSpPr>
        <xdr:cNvPr id="592" name="フローチャート: 判断 591">
          <a:extLst>
            <a:ext uri="{FF2B5EF4-FFF2-40B4-BE49-F238E27FC236}">
              <a16:creationId xmlns:a16="http://schemas.microsoft.com/office/drawing/2014/main" id="{E6474249-647B-430B-8F8D-3CF7A069E912}"/>
            </a:ext>
          </a:extLst>
        </xdr:cNvPr>
        <xdr:cNvSpPr/>
      </xdr:nvSpPr>
      <xdr:spPr>
        <a:xfrm>
          <a:off x="16388080" y="65470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D255009E-74FB-440B-A38D-8BAE4DE2B418}"/>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530E2D1E-F52B-4D9B-8BCA-688435A91281}"/>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5E3E742D-FBA5-43F4-9294-EA90DAEA76A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761F6E31-BC1E-49AB-B786-8F3CF52291D8}"/>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A0928A82-6343-4CBA-8799-C0FEC079A823}"/>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93980</xdr:rowOff>
    </xdr:from>
    <xdr:to>
      <xdr:col>116</xdr:col>
      <xdr:colOff>114300</xdr:colOff>
      <xdr:row>39</xdr:row>
      <xdr:rowOff>24130</xdr:rowOff>
    </xdr:to>
    <xdr:sp macro="" textlink="">
      <xdr:nvSpPr>
        <xdr:cNvPr id="598" name="楕円 597">
          <a:extLst>
            <a:ext uri="{FF2B5EF4-FFF2-40B4-BE49-F238E27FC236}">
              <a16:creationId xmlns:a16="http://schemas.microsoft.com/office/drawing/2014/main" id="{96CB3D3E-A00A-4570-8D45-25BA40D8DC35}"/>
            </a:ext>
          </a:extLst>
        </xdr:cNvPr>
        <xdr:cNvSpPr/>
      </xdr:nvSpPr>
      <xdr:spPr>
        <a:xfrm>
          <a:off x="19458940" y="64643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116857</xdr:rowOff>
    </xdr:from>
    <xdr:ext cx="469744" cy="259045"/>
    <xdr:sp macro="" textlink="">
      <xdr:nvSpPr>
        <xdr:cNvPr id="599" name="【認定こども園・幼稚園・保育所】&#10;一人当たり面積該当値テキスト">
          <a:extLst>
            <a:ext uri="{FF2B5EF4-FFF2-40B4-BE49-F238E27FC236}">
              <a16:creationId xmlns:a16="http://schemas.microsoft.com/office/drawing/2014/main" id="{5A5E0B19-9D89-4AC9-BA29-41474DDE835D}"/>
            </a:ext>
          </a:extLst>
        </xdr:cNvPr>
        <xdr:cNvSpPr txBox="1"/>
      </xdr:nvSpPr>
      <xdr:spPr>
        <a:xfrm>
          <a:off x="19547840"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108676</xdr:rowOff>
    </xdr:from>
    <xdr:to>
      <xdr:col>112</xdr:col>
      <xdr:colOff>38100</xdr:colOff>
      <xdr:row>39</xdr:row>
      <xdr:rowOff>38826</xdr:rowOff>
    </xdr:to>
    <xdr:sp macro="" textlink="">
      <xdr:nvSpPr>
        <xdr:cNvPr id="600" name="楕円 599">
          <a:extLst>
            <a:ext uri="{FF2B5EF4-FFF2-40B4-BE49-F238E27FC236}">
              <a16:creationId xmlns:a16="http://schemas.microsoft.com/office/drawing/2014/main" id="{2B0B035A-2D15-4742-B799-F8C5005D73C3}"/>
            </a:ext>
          </a:extLst>
        </xdr:cNvPr>
        <xdr:cNvSpPr/>
      </xdr:nvSpPr>
      <xdr:spPr>
        <a:xfrm>
          <a:off x="18735040" y="64789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144780</xdr:rowOff>
    </xdr:from>
    <xdr:to>
      <xdr:col>116</xdr:col>
      <xdr:colOff>63500</xdr:colOff>
      <xdr:row>38</xdr:row>
      <xdr:rowOff>159476</xdr:rowOff>
    </xdr:to>
    <xdr:cxnSp macro="">
      <xdr:nvCxnSpPr>
        <xdr:cNvPr id="601" name="直線コネクタ 600">
          <a:extLst>
            <a:ext uri="{FF2B5EF4-FFF2-40B4-BE49-F238E27FC236}">
              <a16:creationId xmlns:a16="http://schemas.microsoft.com/office/drawing/2014/main" id="{060887CD-6268-4EB3-8E56-AA4D80C48CD0}"/>
            </a:ext>
          </a:extLst>
        </xdr:cNvPr>
        <xdr:cNvCxnSpPr/>
      </xdr:nvCxnSpPr>
      <xdr:spPr>
        <a:xfrm flipV="1">
          <a:off x="18778220" y="6515100"/>
          <a:ext cx="73152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128270</xdr:rowOff>
    </xdr:from>
    <xdr:to>
      <xdr:col>107</xdr:col>
      <xdr:colOff>101600</xdr:colOff>
      <xdr:row>39</xdr:row>
      <xdr:rowOff>58420</xdr:rowOff>
    </xdr:to>
    <xdr:sp macro="" textlink="">
      <xdr:nvSpPr>
        <xdr:cNvPr id="602" name="楕円 601">
          <a:extLst>
            <a:ext uri="{FF2B5EF4-FFF2-40B4-BE49-F238E27FC236}">
              <a16:creationId xmlns:a16="http://schemas.microsoft.com/office/drawing/2014/main" id="{5A893E43-46BE-46F6-8398-3C830CC64CCF}"/>
            </a:ext>
          </a:extLst>
        </xdr:cNvPr>
        <xdr:cNvSpPr/>
      </xdr:nvSpPr>
      <xdr:spPr>
        <a:xfrm>
          <a:off x="17937480" y="6498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159476</xdr:rowOff>
    </xdr:from>
    <xdr:to>
      <xdr:col>111</xdr:col>
      <xdr:colOff>177800</xdr:colOff>
      <xdr:row>39</xdr:row>
      <xdr:rowOff>7620</xdr:rowOff>
    </xdr:to>
    <xdr:cxnSp macro="">
      <xdr:nvCxnSpPr>
        <xdr:cNvPr id="603" name="直線コネクタ 602">
          <a:extLst>
            <a:ext uri="{FF2B5EF4-FFF2-40B4-BE49-F238E27FC236}">
              <a16:creationId xmlns:a16="http://schemas.microsoft.com/office/drawing/2014/main" id="{E9C93D5F-61A1-470C-8AE4-7365A499C6C3}"/>
            </a:ext>
          </a:extLst>
        </xdr:cNvPr>
        <xdr:cNvCxnSpPr/>
      </xdr:nvCxnSpPr>
      <xdr:spPr>
        <a:xfrm flipV="1">
          <a:off x="17988280" y="6529796"/>
          <a:ext cx="78994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120106</xdr:rowOff>
    </xdr:from>
    <xdr:to>
      <xdr:col>102</xdr:col>
      <xdr:colOff>165100</xdr:colOff>
      <xdr:row>39</xdr:row>
      <xdr:rowOff>50256</xdr:rowOff>
    </xdr:to>
    <xdr:sp macro="" textlink="">
      <xdr:nvSpPr>
        <xdr:cNvPr id="604" name="楕円 603">
          <a:extLst>
            <a:ext uri="{FF2B5EF4-FFF2-40B4-BE49-F238E27FC236}">
              <a16:creationId xmlns:a16="http://schemas.microsoft.com/office/drawing/2014/main" id="{21D26036-94DD-4E8E-8291-6AB0E9469EE5}"/>
            </a:ext>
          </a:extLst>
        </xdr:cNvPr>
        <xdr:cNvSpPr/>
      </xdr:nvSpPr>
      <xdr:spPr>
        <a:xfrm>
          <a:off x="17162780" y="64904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170906</xdr:rowOff>
    </xdr:from>
    <xdr:to>
      <xdr:col>107</xdr:col>
      <xdr:colOff>50800</xdr:colOff>
      <xdr:row>39</xdr:row>
      <xdr:rowOff>7620</xdr:rowOff>
    </xdr:to>
    <xdr:cxnSp macro="">
      <xdr:nvCxnSpPr>
        <xdr:cNvPr id="605" name="直線コネクタ 604">
          <a:extLst>
            <a:ext uri="{FF2B5EF4-FFF2-40B4-BE49-F238E27FC236}">
              <a16:creationId xmlns:a16="http://schemas.microsoft.com/office/drawing/2014/main" id="{90C2FE45-C467-4702-A420-3321F6E4C92F}"/>
            </a:ext>
          </a:extLst>
        </xdr:cNvPr>
        <xdr:cNvCxnSpPr/>
      </xdr:nvCxnSpPr>
      <xdr:spPr>
        <a:xfrm>
          <a:off x="17213580" y="6541226"/>
          <a:ext cx="7747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87449</xdr:rowOff>
    </xdr:from>
    <xdr:to>
      <xdr:col>98</xdr:col>
      <xdr:colOff>38100</xdr:colOff>
      <xdr:row>39</xdr:row>
      <xdr:rowOff>17599</xdr:rowOff>
    </xdr:to>
    <xdr:sp macro="" textlink="">
      <xdr:nvSpPr>
        <xdr:cNvPr id="606" name="楕円 605">
          <a:extLst>
            <a:ext uri="{FF2B5EF4-FFF2-40B4-BE49-F238E27FC236}">
              <a16:creationId xmlns:a16="http://schemas.microsoft.com/office/drawing/2014/main" id="{96F7D41B-FDB3-4F69-AC40-EE90786DFDC1}"/>
            </a:ext>
          </a:extLst>
        </xdr:cNvPr>
        <xdr:cNvSpPr/>
      </xdr:nvSpPr>
      <xdr:spPr>
        <a:xfrm>
          <a:off x="16388080" y="64577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138249</xdr:rowOff>
    </xdr:from>
    <xdr:to>
      <xdr:col>102</xdr:col>
      <xdr:colOff>114300</xdr:colOff>
      <xdr:row>38</xdr:row>
      <xdr:rowOff>170906</xdr:rowOff>
    </xdr:to>
    <xdr:cxnSp macro="">
      <xdr:nvCxnSpPr>
        <xdr:cNvPr id="607" name="直線コネクタ 606">
          <a:extLst>
            <a:ext uri="{FF2B5EF4-FFF2-40B4-BE49-F238E27FC236}">
              <a16:creationId xmlns:a16="http://schemas.microsoft.com/office/drawing/2014/main" id="{EA9C1B22-E0EC-4E46-836B-81DCCC524DE2}"/>
            </a:ext>
          </a:extLst>
        </xdr:cNvPr>
        <xdr:cNvCxnSpPr/>
      </xdr:nvCxnSpPr>
      <xdr:spPr>
        <a:xfrm>
          <a:off x="16431260" y="6508569"/>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57711</xdr:rowOff>
    </xdr:from>
    <xdr:ext cx="469744" cy="259045"/>
    <xdr:sp macro="" textlink="">
      <xdr:nvSpPr>
        <xdr:cNvPr id="608" name="n_1aveValue【認定こども園・幼稚園・保育所】&#10;一人当たり面積">
          <a:extLst>
            <a:ext uri="{FF2B5EF4-FFF2-40B4-BE49-F238E27FC236}">
              <a16:creationId xmlns:a16="http://schemas.microsoft.com/office/drawing/2014/main" id="{9D0B7394-C0E3-4537-80DD-9E7EDAFF95A0}"/>
            </a:ext>
          </a:extLst>
        </xdr:cNvPr>
        <xdr:cNvSpPr txBox="1"/>
      </xdr:nvSpPr>
      <xdr:spPr>
        <a:xfrm>
          <a:off x="18561127" y="6595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609" name="n_2aveValue【認定こども園・幼稚園・保育所】&#10;一人当たり面積">
          <a:extLst>
            <a:ext uri="{FF2B5EF4-FFF2-40B4-BE49-F238E27FC236}">
              <a16:creationId xmlns:a16="http://schemas.microsoft.com/office/drawing/2014/main" id="{69952426-7B3D-410F-8ED1-FE3B521E9E0C}"/>
            </a:ext>
          </a:extLst>
        </xdr:cNvPr>
        <xdr:cNvSpPr txBox="1"/>
      </xdr:nvSpPr>
      <xdr:spPr>
        <a:xfrm>
          <a:off x="17776267" y="627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610" name="n_3aveValue【認定こども園・幼稚園・保育所】&#10;一人当たり面積">
          <a:extLst>
            <a:ext uri="{FF2B5EF4-FFF2-40B4-BE49-F238E27FC236}">
              <a16:creationId xmlns:a16="http://schemas.microsoft.com/office/drawing/2014/main" id="{98D2ACEE-095E-41EF-BF80-A297EEFF2B97}"/>
            </a:ext>
          </a:extLst>
        </xdr:cNvPr>
        <xdr:cNvSpPr txBox="1"/>
      </xdr:nvSpPr>
      <xdr:spPr>
        <a:xfrm>
          <a:off x="17001567" y="6618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101799</xdr:rowOff>
    </xdr:from>
    <xdr:ext cx="469744" cy="259045"/>
    <xdr:sp macro="" textlink="">
      <xdr:nvSpPr>
        <xdr:cNvPr id="611" name="n_4aveValue【認定こども園・幼稚園・保育所】&#10;一人当たり面積">
          <a:extLst>
            <a:ext uri="{FF2B5EF4-FFF2-40B4-BE49-F238E27FC236}">
              <a16:creationId xmlns:a16="http://schemas.microsoft.com/office/drawing/2014/main" id="{E71D016F-D679-4E74-A11F-578030803014}"/>
            </a:ext>
          </a:extLst>
        </xdr:cNvPr>
        <xdr:cNvSpPr txBox="1"/>
      </xdr:nvSpPr>
      <xdr:spPr>
        <a:xfrm>
          <a:off x="16226867" y="663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55353</xdr:rowOff>
    </xdr:from>
    <xdr:ext cx="469744" cy="259045"/>
    <xdr:sp macro="" textlink="">
      <xdr:nvSpPr>
        <xdr:cNvPr id="612" name="n_1mainValue【認定こども園・幼稚園・保育所】&#10;一人当たり面積">
          <a:extLst>
            <a:ext uri="{FF2B5EF4-FFF2-40B4-BE49-F238E27FC236}">
              <a16:creationId xmlns:a16="http://schemas.microsoft.com/office/drawing/2014/main" id="{4756313D-6CBB-4065-9F6D-6E83F42590A5}"/>
            </a:ext>
          </a:extLst>
        </xdr:cNvPr>
        <xdr:cNvSpPr txBox="1"/>
      </xdr:nvSpPr>
      <xdr:spPr>
        <a:xfrm>
          <a:off x="18561127" y="625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49547</xdr:rowOff>
    </xdr:from>
    <xdr:ext cx="469744" cy="259045"/>
    <xdr:sp macro="" textlink="">
      <xdr:nvSpPr>
        <xdr:cNvPr id="613" name="n_2mainValue【認定こども園・幼稚園・保育所】&#10;一人当たり面積">
          <a:extLst>
            <a:ext uri="{FF2B5EF4-FFF2-40B4-BE49-F238E27FC236}">
              <a16:creationId xmlns:a16="http://schemas.microsoft.com/office/drawing/2014/main" id="{5DC15C1D-013E-47D1-A6AB-20F659C758C4}"/>
            </a:ext>
          </a:extLst>
        </xdr:cNvPr>
        <xdr:cNvSpPr txBox="1"/>
      </xdr:nvSpPr>
      <xdr:spPr>
        <a:xfrm>
          <a:off x="1777626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66783</xdr:rowOff>
    </xdr:from>
    <xdr:ext cx="469744" cy="259045"/>
    <xdr:sp macro="" textlink="">
      <xdr:nvSpPr>
        <xdr:cNvPr id="614" name="n_3mainValue【認定こども園・幼稚園・保育所】&#10;一人当たり面積">
          <a:extLst>
            <a:ext uri="{FF2B5EF4-FFF2-40B4-BE49-F238E27FC236}">
              <a16:creationId xmlns:a16="http://schemas.microsoft.com/office/drawing/2014/main" id="{721433C0-4CBF-4CBE-9573-2F1DC4509336}"/>
            </a:ext>
          </a:extLst>
        </xdr:cNvPr>
        <xdr:cNvSpPr txBox="1"/>
      </xdr:nvSpPr>
      <xdr:spPr>
        <a:xfrm>
          <a:off x="17001567" y="626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34126</xdr:rowOff>
    </xdr:from>
    <xdr:ext cx="469744" cy="259045"/>
    <xdr:sp macro="" textlink="">
      <xdr:nvSpPr>
        <xdr:cNvPr id="615" name="n_4mainValue【認定こども園・幼稚園・保育所】&#10;一人当たり面積">
          <a:extLst>
            <a:ext uri="{FF2B5EF4-FFF2-40B4-BE49-F238E27FC236}">
              <a16:creationId xmlns:a16="http://schemas.microsoft.com/office/drawing/2014/main" id="{AA14BF48-D080-4B50-8645-AF3F58016BFD}"/>
            </a:ext>
          </a:extLst>
        </xdr:cNvPr>
        <xdr:cNvSpPr txBox="1"/>
      </xdr:nvSpPr>
      <xdr:spPr>
        <a:xfrm>
          <a:off x="16226867" y="6236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6" name="正方形/長方形 615">
          <a:extLst>
            <a:ext uri="{FF2B5EF4-FFF2-40B4-BE49-F238E27FC236}">
              <a16:creationId xmlns:a16="http://schemas.microsoft.com/office/drawing/2014/main" id="{042D63FD-91BA-4F12-A72A-375D7EB9E22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7" name="正方形/長方形 616">
          <a:extLst>
            <a:ext uri="{FF2B5EF4-FFF2-40B4-BE49-F238E27FC236}">
              <a16:creationId xmlns:a16="http://schemas.microsoft.com/office/drawing/2014/main" id="{5A4BD089-28F2-4C2A-B284-14A99C22C2F8}"/>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8" name="正方形/長方形 617">
          <a:extLst>
            <a:ext uri="{FF2B5EF4-FFF2-40B4-BE49-F238E27FC236}">
              <a16:creationId xmlns:a16="http://schemas.microsoft.com/office/drawing/2014/main" id="{951437BE-51D3-4F44-BEE2-4775DEF583FE}"/>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9" name="正方形/長方形 618">
          <a:extLst>
            <a:ext uri="{FF2B5EF4-FFF2-40B4-BE49-F238E27FC236}">
              <a16:creationId xmlns:a16="http://schemas.microsoft.com/office/drawing/2014/main" id="{2A00CFF0-9EB3-48F0-B427-CA994FDB4BE7}"/>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0" name="正方形/長方形 619">
          <a:extLst>
            <a:ext uri="{FF2B5EF4-FFF2-40B4-BE49-F238E27FC236}">
              <a16:creationId xmlns:a16="http://schemas.microsoft.com/office/drawing/2014/main" id="{3308DBA5-989F-486D-9580-299FC050AD16}"/>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1" name="正方形/長方形 620">
          <a:extLst>
            <a:ext uri="{FF2B5EF4-FFF2-40B4-BE49-F238E27FC236}">
              <a16:creationId xmlns:a16="http://schemas.microsoft.com/office/drawing/2014/main" id="{A4CE79A7-EF4F-4EBA-955B-37264BA51F97}"/>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2" name="正方形/長方形 621">
          <a:extLst>
            <a:ext uri="{FF2B5EF4-FFF2-40B4-BE49-F238E27FC236}">
              <a16:creationId xmlns:a16="http://schemas.microsoft.com/office/drawing/2014/main" id="{2A7663AA-2A21-4572-8FD0-4B60DAFF510D}"/>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3" name="正方形/長方形 622">
          <a:extLst>
            <a:ext uri="{FF2B5EF4-FFF2-40B4-BE49-F238E27FC236}">
              <a16:creationId xmlns:a16="http://schemas.microsoft.com/office/drawing/2014/main" id="{EA4F5D22-B424-46E9-9EA3-A8F85E61952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4" name="テキスト ボックス 623">
          <a:extLst>
            <a:ext uri="{FF2B5EF4-FFF2-40B4-BE49-F238E27FC236}">
              <a16:creationId xmlns:a16="http://schemas.microsoft.com/office/drawing/2014/main" id="{4AD18464-064F-440D-9FD6-EF20E9F5DF68}"/>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5" name="直線コネクタ 624">
          <a:extLst>
            <a:ext uri="{FF2B5EF4-FFF2-40B4-BE49-F238E27FC236}">
              <a16:creationId xmlns:a16="http://schemas.microsoft.com/office/drawing/2014/main" id="{D636A7B0-4276-4267-BEA4-844994B9F448}"/>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6" name="テキスト ボックス 625">
          <a:extLst>
            <a:ext uri="{FF2B5EF4-FFF2-40B4-BE49-F238E27FC236}">
              <a16:creationId xmlns:a16="http://schemas.microsoft.com/office/drawing/2014/main" id="{EBECE9CF-BAAC-4D5F-AF81-83E20DF14522}"/>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7" name="直線コネクタ 626">
          <a:extLst>
            <a:ext uri="{FF2B5EF4-FFF2-40B4-BE49-F238E27FC236}">
              <a16:creationId xmlns:a16="http://schemas.microsoft.com/office/drawing/2014/main" id="{1EB83F15-0B58-4DC0-B688-49A879ABB7B4}"/>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8" name="テキスト ボックス 627">
          <a:extLst>
            <a:ext uri="{FF2B5EF4-FFF2-40B4-BE49-F238E27FC236}">
              <a16:creationId xmlns:a16="http://schemas.microsoft.com/office/drawing/2014/main" id="{6259E086-E56B-4142-AE44-BF8432A0D97F}"/>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9" name="直線コネクタ 628">
          <a:extLst>
            <a:ext uri="{FF2B5EF4-FFF2-40B4-BE49-F238E27FC236}">
              <a16:creationId xmlns:a16="http://schemas.microsoft.com/office/drawing/2014/main" id="{7AA45001-EDA7-420C-ADBF-062BF4EE0552}"/>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30" name="テキスト ボックス 629">
          <a:extLst>
            <a:ext uri="{FF2B5EF4-FFF2-40B4-BE49-F238E27FC236}">
              <a16:creationId xmlns:a16="http://schemas.microsoft.com/office/drawing/2014/main" id="{FA318FB6-BA91-4DB0-9897-EAEECC2B60DB}"/>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31" name="直線コネクタ 630">
          <a:extLst>
            <a:ext uri="{FF2B5EF4-FFF2-40B4-BE49-F238E27FC236}">
              <a16:creationId xmlns:a16="http://schemas.microsoft.com/office/drawing/2014/main" id="{C1D9478A-3707-4DEF-A728-21865C7FAF66}"/>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32" name="テキスト ボックス 631">
          <a:extLst>
            <a:ext uri="{FF2B5EF4-FFF2-40B4-BE49-F238E27FC236}">
              <a16:creationId xmlns:a16="http://schemas.microsoft.com/office/drawing/2014/main" id="{0F4CBD14-E496-44AC-A4AE-C0AF01B789B9}"/>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3" name="直線コネクタ 632">
          <a:extLst>
            <a:ext uri="{FF2B5EF4-FFF2-40B4-BE49-F238E27FC236}">
              <a16:creationId xmlns:a16="http://schemas.microsoft.com/office/drawing/2014/main" id="{46AB284F-B312-4A71-BE28-0F4D302658D7}"/>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4" name="テキスト ボックス 633">
          <a:extLst>
            <a:ext uri="{FF2B5EF4-FFF2-40B4-BE49-F238E27FC236}">
              <a16:creationId xmlns:a16="http://schemas.microsoft.com/office/drawing/2014/main" id="{08C7FC61-1576-4AC3-A774-C1C141753CDF}"/>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5" name="直線コネクタ 634">
          <a:extLst>
            <a:ext uri="{FF2B5EF4-FFF2-40B4-BE49-F238E27FC236}">
              <a16:creationId xmlns:a16="http://schemas.microsoft.com/office/drawing/2014/main" id="{8F2A2319-3BA6-4850-A01A-85350B495F7C}"/>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6" name="テキスト ボックス 635">
          <a:extLst>
            <a:ext uri="{FF2B5EF4-FFF2-40B4-BE49-F238E27FC236}">
              <a16:creationId xmlns:a16="http://schemas.microsoft.com/office/drawing/2014/main" id="{A6DF769A-D36D-40BD-B2D2-6A8E2033FAB6}"/>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7" name="直線コネクタ 636">
          <a:extLst>
            <a:ext uri="{FF2B5EF4-FFF2-40B4-BE49-F238E27FC236}">
              <a16:creationId xmlns:a16="http://schemas.microsoft.com/office/drawing/2014/main" id="{94CFE868-872C-41C6-B1D1-A953B1DE25A9}"/>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8" name="テキスト ボックス 637">
          <a:extLst>
            <a:ext uri="{FF2B5EF4-FFF2-40B4-BE49-F238E27FC236}">
              <a16:creationId xmlns:a16="http://schemas.microsoft.com/office/drawing/2014/main" id="{BA8F909F-FCD2-4875-9AF7-AECE69F7BF74}"/>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9" name="【学校施設】&#10;有形固定資産減価償却率グラフ枠">
          <a:extLst>
            <a:ext uri="{FF2B5EF4-FFF2-40B4-BE49-F238E27FC236}">
              <a16:creationId xmlns:a16="http://schemas.microsoft.com/office/drawing/2014/main" id="{BD49888E-C65F-4C6B-ADE4-C763C8600919}"/>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640" name="直線コネクタ 639">
          <a:extLst>
            <a:ext uri="{FF2B5EF4-FFF2-40B4-BE49-F238E27FC236}">
              <a16:creationId xmlns:a16="http://schemas.microsoft.com/office/drawing/2014/main" id="{F201E43E-2031-4BCB-8E3A-83762B549D67}"/>
            </a:ext>
          </a:extLst>
        </xdr:cNvPr>
        <xdr:cNvCxnSpPr/>
      </xdr:nvCxnSpPr>
      <xdr:spPr>
        <a:xfrm flipV="1">
          <a:off x="14375764" y="942975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641" name="【学校施設】&#10;有形固定資産減価償却率最小値テキスト">
          <a:extLst>
            <a:ext uri="{FF2B5EF4-FFF2-40B4-BE49-F238E27FC236}">
              <a16:creationId xmlns:a16="http://schemas.microsoft.com/office/drawing/2014/main" id="{A8722936-854F-4257-BAE1-58FDD3129270}"/>
            </a:ext>
          </a:extLst>
        </xdr:cNvPr>
        <xdr:cNvSpPr txBox="1"/>
      </xdr:nvSpPr>
      <xdr:spPr>
        <a:xfrm>
          <a:off x="14414500" y="1073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642" name="直線コネクタ 641">
          <a:extLst>
            <a:ext uri="{FF2B5EF4-FFF2-40B4-BE49-F238E27FC236}">
              <a16:creationId xmlns:a16="http://schemas.microsoft.com/office/drawing/2014/main" id="{A822CABB-2DC4-4464-A257-53DBF905222B}"/>
            </a:ext>
          </a:extLst>
        </xdr:cNvPr>
        <xdr:cNvCxnSpPr/>
      </xdr:nvCxnSpPr>
      <xdr:spPr>
        <a:xfrm>
          <a:off x="14287500" y="107270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643" name="【学校施設】&#10;有形固定資産減価償却率最大値テキスト">
          <a:extLst>
            <a:ext uri="{FF2B5EF4-FFF2-40B4-BE49-F238E27FC236}">
              <a16:creationId xmlns:a16="http://schemas.microsoft.com/office/drawing/2014/main" id="{73C57202-E6A4-42F6-AE6A-BCD8A25CC9B8}"/>
            </a:ext>
          </a:extLst>
        </xdr:cNvPr>
        <xdr:cNvSpPr txBox="1"/>
      </xdr:nvSpPr>
      <xdr:spPr>
        <a:xfrm>
          <a:off x="14414500" y="921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644" name="直線コネクタ 643">
          <a:extLst>
            <a:ext uri="{FF2B5EF4-FFF2-40B4-BE49-F238E27FC236}">
              <a16:creationId xmlns:a16="http://schemas.microsoft.com/office/drawing/2014/main" id="{01B0E0BF-694F-4A64-8C76-625BCB40A3FC}"/>
            </a:ext>
          </a:extLst>
        </xdr:cNvPr>
        <xdr:cNvCxnSpPr/>
      </xdr:nvCxnSpPr>
      <xdr:spPr>
        <a:xfrm>
          <a:off x="14287500" y="9429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645" name="【学校施設】&#10;有形固定資産減価償却率平均値テキスト">
          <a:extLst>
            <a:ext uri="{FF2B5EF4-FFF2-40B4-BE49-F238E27FC236}">
              <a16:creationId xmlns:a16="http://schemas.microsoft.com/office/drawing/2014/main" id="{A130633E-7853-4655-A935-993FD8B3E854}"/>
            </a:ext>
          </a:extLst>
        </xdr:cNvPr>
        <xdr:cNvSpPr txBox="1"/>
      </xdr:nvSpPr>
      <xdr:spPr>
        <a:xfrm>
          <a:off x="14414500" y="99695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646" name="フローチャート: 判断 645">
          <a:extLst>
            <a:ext uri="{FF2B5EF4-FFF2-40B4-BE49-F238E27FC236}">
              <a16:creationId xmlns:a16="http://schemas.microsoft.com/office/drawing/2014/main" id="{C1AE7070-12C2-459F-AA36-BE2A0B26A0F9}"/>
            </a:ext>
          </a:extLst>
        </xdr:cNvPr>
        <xdr:cNvSpPr/>
      </xdr:nvSpPr>
      <xdr:spPr>
        <a:xfrm>
          <a:off x="14325600" y="1011428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647" name="フローチャート: 判断 646">
          <a:extLst>
            <a:ext uri="{FF2B5EF4-FFF2-40B4-BE49-F238E27FC236}">
              <a16:creationId xmlns:a16="http://schemas.microsoft.com/office/drawing/2014/main" id="{E4D17937-41D6-42C0-8EDB-B6AEA54E6111}"/>
            </a:ext>
          </a:extLst>
        </xdr:cNvPr>
        <xdr:cNvSpPr/>
      </xdr:nvSpPr>
      <xdr:spPr>
        <a:xfrm>
          <a:off x="13578840" y="1010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648" name="フローチャート: 判断 647">
          <a:extLst>
            <a:ext uri="{FF2B5EF4-FFF2-40B4-BE49-F238E27FC236}">
              <a16:creationId xmlns:a16="http://schemas.microsoft.com/office/drawing/2014/main" id="{2C19543B-13F3-4852-A3F5-50FE79962BBE}"/>
            </a:ext>
          </a:extLst>
        </xdr:cNvPr>
        <xdr:cNvSpPr/>
      </xdr:nvSpPr>
      <xdr:spPr>
        <a:xfrm>
          <a:off x="1280414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649" name="フローチャート: 判断 648">
          <a:extLst>
            <a:ext uri="{FF2B5EF4-FFF2-40B4-BE49-F238E27FC236}">
              <a16:creationId xmlns:a16="http://schemas.microsoft.com/office/drawing/2014/main" id="{AD937C98-6B24-41D2-8AD7-374580282136}"/>
            </a:ext>
          </a:extLst>
        </xdr:cNvPr>
        <xdr:cNvSpPr/>
      </xdr:nvSpPr>
      <xdr:spPr>
        <a:xfrm>
          <a:off x="12029440" y="100437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650" name="フローチャート: 判断 649">
          <a:extLst>
            <a:ext uri="{FF2B5EF4-FFF2-40B4-BE49-F238E27FC236}">
              <a16:creationId xmlns:a16="http://schemas.microsoft.com/office/drawing/2014/main" id="{0B7D2AA6-EA6B-4EBF-B25E-83102A9E89B2}"/>
            </a:ext>
          </a:extLst>
        </xdr:cNvPr>
        <xdr:cNvSpPr/>
      </xdr:nvSpPr>
      <xdr:spPr>
        <a:xfrm>
          <a:off x="11231880" y="10022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C87713E4-4041-436C-9D39-6B0650C30B05}"/>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06E0C652-D07A-4B36-B9F8-F9F0DCBD2D19}"/>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3DAB5971-8F19-4FAF-95BB-4DB06D42671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20186C0A-5C48-49E8-94F8-BA92BAA3F719}"/>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5231F3BE-FF74-4C26-A0A5-BBF778E79732}"/>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656" name="楕円 655">
          <a:extLst>
            <a:ext uri="{FF2B5EF4-FFF2-40B4-BE49-F238E27FC236}">
              <a16:creationId xmlns:a16="http://schemas.microsoft.com/office/drawing/2014/main" id="{185CC5D5-8314-49D9-A0BB-0FE09FB4175D}"/>
            </a:ext>
          </a:extLst>
        </xdr:cNvPr>
        <xdr:cNvSpPr/>
      </xdr:nvSpPr>
      <xdr:spPr>
        <a:xfrm>
          <a:off x="14325600" y="1012380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43832</xdr:rowOff>
    </xdr:from>
    <xdr:ext cx="405111" cy="259045"/>
    <xdr:sp macro="" textlink="">
      <xdr:nvSpPr>
        <xdr:cNvPr id="657" name="【学校施設】&#10;有形固定資産減価償却率該当値テキスト">
          <a:extLst>
            <a:ext uri="{FF2B5EF4-FFF2-40B4-BE49-F238E27FC236}">
              <a16:creationId xmlns:a16="http://schemas.microsoft.com/office/drawing/2014/main" id="{E7C3E7EA-DEA0-4F9E-A974-052A4414D296}"/>
            </a:ext>
          </a:extLst>
        </xdr:cNvPr>
        <xdr:cNvSpPr txBox="1"/>
      </xdr:nvSpPr>
      <xdr:spPr>
        <a:xfrm>
          <a:off x="14414500" y="1010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25400</xdr:rowOff>
    </xdr:from>
    <xdr:to>
      <xdr:col>81</xdr:col>
      <xdr:colOff>101600</xdr:colOff>
      <xdr:row>60</xdr:row>
      <xdr:rowOff>127000</xdr:rowOff>
    </xdr:to>
    <xdr:sp macro="" textlink="">
      <xdr:nvSpPr>
        <xdr:cNvPr id="658" name="楕円 657">
          <a:extLst>
            <a:ext uri="{FF2B5EF4-FFF2-40B4-BE49-F238E27FC236}">
              <a16:creationId xmlns:a16="http://schemas.microsoft.com/office/drawing/2014/main" id="{7FF2379D-C55B-4EC2-81D0-374A4648636A}"/>
            </a:ext>
          </a:extLst>
        </xdr:cNvPr>
        <xdr:cNvSpPr/>
      </xdr:nvSpPr>
      <xdr:spPr>
        <a:xfrm>
          <a:off x="1357884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76200</xdr:rowOff>
    </xdr:from>
    <xdr:to>
      <xdr:col>85</xdr:col>
      <xdr:colOff>127000</xdr:colOff>
      <xdr:row>60</xdr:row>
      <xdr:rowOff>116205</xdr:rowOff>
    </xdr:to>
    <xdr:cxnSp macro="">
      <xdr:nvCxnSpPr>
        <xdr:cNvPr id="659" name="直線コネクタ 658">
          <a:extLst>
            <a:ext uri="{FF2B5EF4-FFF2-40B4-BE49-F238E27FC236}">
              <a16:creationId xmlns:a16="http://schemas.microsoft.com/office/drawing/2014/main" id="{6517A833-3B3C-435B-A3D1-5F8C9AC5BDA3}"/>
            </a:ext>
          </a:extLst>
        </xdr:cNvPr>
        <xdr:cNvCxnSpPr/>
      </xdr:nvCxnSpPr>
      <xdr:spPr>
        <a:xfrm>
          <a:off x="13629640" y="10134600"/>
          <a:ext cx="7467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156845</xdr:rowOff>
    </xdr:from>
    <xdr:to>
      <xdr:col>76</xdr:col>
      <xdr:colOff>165100</xdr:colOff>
      <xdr:row>60</xdr:row>
      <xdr:rowOff>86995</xdr:rowOff>
    </xdr:to>
    <xdr:sp macro="" textlink="">
      <xdr:nvSpPr>
        <xdr:cNvPr id="660" name="楕円 659">
          <a:extLst>
            <a:ext uri="{FF2B5EF4-FFF2-40B4-BE49-F238E27FC236}">
              <a16:creationId xmlns:a16="http://schemas.microsoft.com/office/drawing/2014/main" id="{F9982C6D-BF33-4350-A7E2-488E95FB9DB9}"/>
            </a:ext>
          </a:extLst>
        </xdr:cNvPr>
        <xdr:cNvSpPr/>
      </xdr:nvSpPr>
      <xdr:spPr>
        <a:xfrm>
          <a:off x="12804140" y="10047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36195</xdr:rowOff>
    </xdr:from>
    <xdr:to>
      <xdr:col>81</xdr:col>
      <xdr:colOff>50800</xdr:colOff>
      <xdr:row>60</xdr:row>
      <xdr:rowOff>76200</xdr:rowOff>
    </xdr:to>
    <xdr:cxnSp macro="">
      <xdr:nvCxnSpPr>
        <xdr:cNvPr id="661" name="直線コネクタ 660">
          <a:extLst>
            <a:ext uri="{FF2B5EF4-FFF2-40B4-BE49-F238E27FC236}">
              <a16:creationId xmlns:a16="http://schemas.microsoft.com/office/drawing/2014/main" id="{1CD45AFA-19B4-4A38-AA69-A2C90846CFB0}"/>
            </a:ext>
          </a:extLst>
        </xdr:cNvPr>
        <xdr:cNvCxnSpPr/>
      </xdr:nvCxnSpPr>
      <xdr:spPr>
        <a:xfrm>
          <a:off x="12854940" y="10094595"/>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120650</xdr:rowOff>
    </xdr:from>
    <xdr:to>
      <xdr:col>72</xdr:col>
      <xdr:colOff>38100</xdr:colOff>
      <xdr:row>60</xdr:row>
      <xdr:rowOff>50800</xdr:rowOff>
    </xdr:to>
    <xdr:sp macro="" textlink="">
      <xdr:nvSpPr>
        <xdr:cNvPr id="662" name="楕円 661">
          <a:extLst>
            <a:ext uri="{FF2B5EF4-FFF2-40B4-BE49-F238E27FC236}">
              <a16:creationId xmlns:a16="http://schemas.microsoft.com/office/drawing/2014/main" id="{41A621F2-23F5-4C48-9AF6-BC1ED1AF74BB}"/>
            </a:ext>
          </a:extLst>
        </xdr:cNvPr>
        <xdr:cNvSpPr/>
      </xdr:nvSpPr>
      <xdr:spPr>
        <a:xfrm>
          <a:off x="12029440" y="10011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0</xdr:rowOff>
    </xdr:from>
    <xdr:to>
      <xdr:col>76</xdr:col>
      <xdr:colOff>114300</xdr:colOff>
      <xdr:row>60</xdr:row>
      <xdr:rowOff>36195</xdr:rowOff>
    </xdr:to>
    <xdr:cxnSp macro="">
      <xdr:nvCxnSpPr>
        <xdr:cNvPr id="663" name="直線コネクタ 662">
          <a:extLst>
            <a:ext uri="{FF2B5EF4-FFF2-40B4-BE49-F238E27FC236}">
              <a16:creationId xmlns:a16="http://schemas.microsoft.com/office/drawing/2014/main" id="{D6D6AD3E-165C-4CA6-B8F8-ECC29A6B7EDB}"/>
            </a:ext>
          </a:extLst>
        </xdr:cNvPr>
        <xdr:cNvCxnSpPr/>
      </xdr:nvCxnSpPr>
      <xdr:spPr>
        <a:xfrm>
          <a:off x="12072620" y="10058400"/>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84455</xdr:rowOff>
    </xdr:from>
    <xdr:to>
      <xdr:col>67</xdr:col>
      <xdr:colOff>101600</xdr:colOff>
      <xdr:row>60</xdr:row>
      <xdr:rowOff>14605</xdr:rowOff>
    </xdr:to>
    <xdr:sp macro="" textlink="">
      <xdr:nvSpPr>
        <xdr:cNvPr id="664" name="楕円 663">
          <a:extLst>
            <a:ext uri="{FF2B5EF4-FFF2-40B4-BE49-F238E27FC236}">
              <a16:creationId xmlns:a16="http://schemas.microsoft.com/office/drawing/2014/main" id="{4F5E7A77-7B3B-4680-A0F9-B27840A7F0B2}"/>
            </a:ext>
          </a:extLst>
        </xdr:cNvPr>
        <xdr:cNvSpPr/>
      </xdr:nvSpPr>
      <xdr:spPr>
        <a:xfrm>
          <a:off x="11231880" y="9975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135255</xdr:rowOff>
    </xdr:from>
    <xdr:to>
      <xdr:col>71</xdr:col>
      <xdr:colOff>177800</xdr:colOff>
      <xdr:row>60</xdr:row>
      <xdr:rowOff>0</xdr:rowOff>
    </xdr:to>
    <xdr:cxnSp macro="">
      <xdr:nvCxnSpPr>
        <xdr:cNvPr id="665" name="直線コネクタ 664">
          <a:extLst>
            <a:ext uri="{FF2B5EF4-FFF2-40B4-BE49-F238E27FC236}">
              <a16:creationId xmlns:a16="http://schemas.microsoft.com/office/drawing/2014/main" id="{0CD14E3C-3659-4555-912A-F7BD398275C5}"/>
            </a:ext>
          </a:extLst>
        </xdr:cNvPr>
        <xdr:cNvCxnSpPr/>
      </xdr:nvCxnSpPr>
      <xdr:spPr>
        <a:xfrm>
          <a:off x="11282680" y="10026015"/>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666" name="n_1aveValue【学校施設】&#10;有形固定資産減価償却率">
          <a:extLst>
            <a:ext uri="{FF2B5EF4-FFF2-40B4-BE49-F238E27FC236}">
              <a16:creationId xmlns:a16="http://schemas.microsoft.com/office/drawing/2014/main" id="{776A13C9-267C-40F8-8BD5-217860ACCF87}"/>
            </a:ext>
          </a:extLst>
        </xdr:cNvPr>
        <xdr:cNvSpPr txBox="1"/>
      </xdr:nvSpPr>
      <xdr:spPr>
        <a:xfrm>
          <a:off x="13437244" y="1020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667" name="n_2aveValue【学校施設】&#10;有形固定資産減価償却率">
          <a:extLst>
            <a:ext uri="{FF2B5EF4-FFF2-40B4-BE49-F238E27FC236}">
              <a16:creationId xmlns:a16="http://schemas.microsoft.com/office/drawing/2014/main" id="{FF960A39-D034-44C5-AC9D-CD46C51EB157}"/>
            </a:ext>
          </a:extLst>
        </xdr:cNvPr>
        <xdr:cNvSpPr txBox="1"/>
      </xdr:nvSpPr>
      <xdr:spPr>
        <a:xfrm>
          <a:off x="12675244" y="1015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668" name="n_3aveValue【学校施設】&#10;有形固定資産減価償却率">
          <a:extLst>
            <a:ext uri="{FF2B5EF4-FFF2-40B4-BE49-F238E27FC236}">
              <a16:creationId xmlns:a16="http://schemas.microsoft.com/office/drawing/2014/main" id="{754EF228-C928-4AF4-B828-9E0FDEEF124C}"/>
            </a:ext>
          </a:extLst>
        </xdr:cNvPr>
        <xdr:cNvSpPr txBox="1"/>
      </xdr:nvSpPr>
      <xdr:spPr>
        <a:xfrm>
          <a:off x="11900544" y="1013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53357</xdr:rowOff>
    </xdr:from>
    <xdr:ext cx="405111" cy="259045"/>
    <xdr:sp macro="" textlink="">
      <xdr:nvSpPr>
        <xdr:cNvPr id="669" name="n_4aveValue【学校施設】&#10;有形固定資産減価償却率">
          <a:extLst>
            <a:ext uri="{FF2B5EF4-FFF2-40B4-BE49-F238E27FC236}">
              <a16:creationId xmlns:a16="http://schemas.microsoft.com/office/drawing/2014/main" id="{680434EC-7A35-47A5-AD90-2EACDF1B8FBF}"/>
            </a:ext>
          </a:extLst>
        </xdr:cNvPr>
        <xdr:cNvSpPr txBox="1"/>
      </xdr:nvSpPr>
      <xdr:spPr>
        <a:xfrm>
          <a:off x="11102984" y="1011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143527</xdr:rowOff>
    </xdr:from>
    <xdr:ext cx="405111" cy="259045"/>
    <xdr:sp macro="" textlink="">
      <xdr:nvSpPr>
        <xdr:cNvPr id="670" name="n_1mainValue【学校施設】&#10;有形固定資産減価償却率">
          <a:extLst>
            <a:ext uri="{FF2B5EF4-FFF2-40B4-BE49-F238E27FC236}">
              <a16:creationId xmlns:a16="http://schemas.microsoft.com/office/drawing/2014/main" id="{366061F8-BE7B-4FC1-98EA-13301D2D9317}"/>
            </a:ext>
          </a:extLst>
        </xdr:cNvPr>
        <xdr:cNvSpPr txBox="1"/>
      </xdr:nvSpPr>
      <xdr:spPr>
        <a:xfrm>
          <a:off x="134372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103522</xdr:rowOff>
    </xdr:from>
    <xdr:ext cx="405111" cy="259045"/>
    <xdr:sp macro="" textlink="">
      <xdr:nvSpPr>
        <xdr:cNvPr id="671" name="n_2mainValue【学校施設】&#10;有形固定資産減価償却率">
          <a:extLst>
            <a:ext uri="{FF2B5EF4-FFF2-40B4-BE49-F238E27FC236}">
              <a16:creationId xmlns:a16="http://schemas.microsoft.com/office/drawing/2014/main" id="{58EF3451-2F1F-417B-9956-F84544936275}"/>
            </a:ext>
          </a:extLst>
        </xdr:cNvPr>
        <xdr:cNvSpPr txBox="1"/>
      </xdr:nvSpPr>
      <xdr:spPr>
        <a:xfrm>
          <a:off x="12675244" y="982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67327</xdr:rowOff>
    </xdr:from>
    <xdr:ext cx="405111" cy="259045"/>
    <xdr:sp macro="" textlink="">
      <xdr:nvSpPr>
        <xdr:cNvPr id="672" name="n_3mainValue【学校施設】&#10;有形固定資産減価償却率">
          <a:extLst>
            <a:ext uri="{FF2B5EF4-FFF2-40B4-BE49-F238E27FC236}">
              <a16:creationId xmlns:a16="http://schemas.microsoft.com/office/drawing/2014/main" id="{24A0009A-AFE1-4520-B8BF-5A93B0210BF4}"/>
            </a:ext>
          </a:extLst>
        </xdr:cNvPr>
        <xdr:cNvSpPr txBox="1"/>
      </xdr:nvSpPr>
      <xdr:spPr>
        <a:xfrm>
          <a:off x="11900544"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31132</xdr:rowOff>
    </xdr:from>
    <xdr:ext cx="405111" cy="259045"/>
    <xdr:sp macro="" textlink="">
      <xdr:nvSpPr>
        <xdr:cNvPr id="673" name="n_4mainValue【学校施設】&#10;有形固定資産減価償却率">
          <a:extLst>
            <a:ext uri="{FF2B5EF4-FFF2-40B4-BE49-F238E27FC236}">
              <a16:creationId xmlns:a16="http://schemas.microsoft.com/office/drawing/2014/main" id="{B4EEA740-8DA1-43EB-B6B4-83EEB2809A63}"/>
            </a:ext>
          </a:extLst>
        </xdr:cNvPr>
        <xdr:cNvSpPr txBox="1"/>
      </xdr:nvSpPr>
      <xdr:spPr>
        <a:xfrm>
          <a:off x="11102984" y="975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4" name="正方形/長方形 673">
          <a:extLst>
            <a:ext uri="{FF2B5EF4-FFF2-40B4-BE49-F238E27FC236}">
              <a16:creationId xmlns:a16="http://schemas.microsoft.com/office/drawing/2014/main" id="{9341E472-5FC0-4D0E-ADB0-F3721BD3DD8C}"/>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5" name="正方形/長方形 674">
          <a:extLst>
            <a:ext uri="{FF2B5EF4-FFF2-40B4-BE49-F238E27FC236}">
              <a16:creationId xmlns:a16="http://schemas.microsoft.com/office/drawing/2014/main" id="{3215909E-4D7F-4B39-BED2-02D279A9D488}"/>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6" name="正方形/長方形 675">
          <a:extLst>
            <a:ext uri="{FF2B5EF4-FFF2-40B4-BE49-F238E27FC236}">
              <a16:creationId xmlns:a16="http://schemas.microsoft.com/office/drawing/2014/main" id="{4F663F5A-1996-446F-9050-E4CDADEEA571}"/>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7" name="正方形/長方形 676">
          <a:extLst>
            <a:ext uri="{FF2B5EF4-FFF2-40B4-BE49-F238E27FC236}">
              <a16:creationId xmlns:a16="http://schemas.microsoft.com/office/drawing/2014/main" id="{3D6B6367-408F-485C-9A6D-062B5703B059}"/>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8" name="正方形/長方形 677">
          <a:extLst>
            <a:ext uri="{FF2B5EF4-FFF2-40B4-BE49-F238E27FC236}">
              <a16:creationId xmlns:a16="http://schemas.microsoft.com/office/drawing/2014/main" id="{4BCE7B27-0859-4D05-B8E6-0037C21CC4C4}"/>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9" name="正方形/長方形 678">
          <a:extLst>
            <a:ext uri="{FF2B5EF4-FFF2-40B4-BE49-F238E27FC236}">
              <a16:creationId xmlns:a16="http://schemas.microsoft.com/office/drawing/2014/main" id="{E2A94E44-6BC8-49D2-8717-017A9AED2BD2}"/>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0" name="正方形/長方形 679">
          <a:extLst>
            <a:ext uri="{FF2B5EF4-FFF2-40B4-BE49-F238E27FC236}">
              <a16:creationId xmlns:a16="http://schemas.microsoft.com/office/drawing/2014/main" id="{AC6E6CEB-075B-480B-BDE7-ECB47C56331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1" name="正方形/長方形 680">
          <a:extLst>
            <a:ext uri="{FF2B5EF4-FFF2-40B4-BE49-F238E27FC236}">
              <a16:creationId xmlns:a16="http://schemas.microsoft.com/office/drawing/2014/main" id="{CB65C151-8939-464D-B6EF-F3D9EF9EF29D}"/>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2" name="テキスト ボックス 681">
          <a:extLst>
            <a:ext uri="{FF2B5EF4-FFF2-40B4-BE49-F238E27FC236}">
              <a16:creationId xmlns:a16="http://schemas.microsoft.com/office/drawing/2014/main" id="{54FE1917-E219-418B-8628-6EBC09B9D153}"/>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3" name="直線コネクタ 682">
          <a:extLst>
            <a:ext uri="{FF2B5EF4-FFF2-40B4-BE49-F238E27FC236}">
              <a16:creationId xmlns:a16="http://schemas.microsoft.com/office/drawing/2014/main" id="{49768463-F45F-49E6-BA78-01CF980E6773}"/>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4" name="直線コネクタ 683">
          <a:extLst>
            <a:ext uri="{FF2B5EF4-FFF2-40B4-BE49-F238E27FC236}">
              <a16:creationId xmlns:a16="http://schemas.microsoft.com/office/drawing/2014/main" id="{6B5426B8-DFD7-4ED4-9517-52DDA3C8253D}"/>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5" name="テキスト ボックス 684">
          <a:extLst>
            <a:ext uri="{FF2B5EF4-FFF2-40B4-BE49-F238E27FC236}">
              <a16:creationId xmlns:a16="http://schemas.microsoft.com/office/drawing/2014/main" id="{8E7020DA-1903-4C38-BA04-5D34B187DB82}"/>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6" name="直線コネクタ 685">
          <a:extLst>
            <a:ext uri="{FF2B5EF4-FFF2-40B4-BE49-F238E27FC236}">
              <a16:creationId xmlns:a16="http://schemas.microsoft.com/office/drawing/2014/main" id="{7F5F7863-ECC0-48E5-B817-1BBF8CB2BA7E}"/>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7" name="テキスト ボックス 686">
          <a:extLst>
            <a:ext uri="{FF2B5EF4-FFF2-40B4-BE49-F238E27FC236}">
              <a16:creationId xmlns:a16="http://schemas.microsoft.com/office/drawing/2014/main" id="{F28B5741-3756-4CFD-8334-26DC5238C2CD}"/>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8" name="直線コネクタ 687">
          <a:extLst>
            <a:ext uri="{FF2B5EF4-FFF2-40B4-BE49-F238E27FC236}">
              <a16:creationId xmlns:a16="http://schemas.microsoft.com/office/drawing/2014/main" id="{D3E52158-B03D-45CA-B659-38F7348C5741}"/>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9" name="テキスト ボックス 688">
          <a:extLst>
            <a:ext uri="{FF2B5EF4-FFF2-40B4-BE49-F238E27FC236}">
              <a16:creationId xmlns:a16="http://schemas.microsoft.com/office/drawing/2014/main" id="{94C525BE-2F7E-43EA-B06B-A1AE295AAB82}"/>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0" name="直線コネクタ 689">
          <a:extLst>
            <a:ext uri="{FF2B5EF4-FFF2-40B4-BE49-F238E27FC236}">
              <a16:creationId xmlns:a16="http://schemas.microsoft.com/office/drawing/2014/main" id="{68C3D048-3945-44DC-8D45-8C64DFE65CF8}"/>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1" name="テキスト ボックス 690">
          <a:extLst>
            <a:ext uri="{FF2B5EF4-FFF2-40B4-BE49-F238E27FC236}">
              <a16:creationId xmlns:a16="http://schemas.microsoft.com/office/drawing/2014/main" id="{550EB8CF-FAC2-4629-8840-C7F6700A1E4E}"/>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2" name="直線コネクタ 691">
          <a:extLst>
            <a:ext uri="{FF2B5EF4-FFF2-40B4-BE49-F238E27FC236}">
              <a16:creationId xmlns:a16="http://schemas.microsoft.com/office/drawing/2014/main" id="{3B8C1BD8-2C67-4D53-A4A1-D4AB8FCFA811}"/>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3" name="テキスト ボックス 692">
          <a:extLst>
            <a:ext uri="{FF2B5EF4-FFF2-40B4-BE49-F238E27FC236}">
              <a16:creationId xmlns:a16="http://schemas.microsoft.com/office/drawing/2014/main" id="{0EE69A1B-6DD1-4D7B-A8DF-46D0D7229234}"/>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4" name="直線コネクタ 693">
          <a:extLst>
            <a:ext uri="{FF2B5EF4-FFF2-40B4-BE49-F238E27FC236}">
              <a16:creationId xmlns:a16="http://schemas.microsoft.com/office/drawing/2014/main" id="{B5D58C63-48F9-4F3A-93DB-49EF64C0010A}"/>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95" name="テキスト ボックス 694">
          <a:extLst>
            <a:ext uri="{FF2B5EF4-FFF2-40B4-BE49-F238E27FC236}">
              <a16:creationId xmlns:a16="http://schemas.microsoft.com/office/drawing/2014/main" id="{D448CB17-CEFB-42BF-8339-4BA1135DC8E6}"/>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6" name="【学校施設】&#10;一人当たり面積グラフ枠">
          <a:extLst>
            <a:ext uri="{FF2B5EF4-FFF2-40B4-BE49-F238E27FC236}">
              <a16:creationId xmlns:a16="http://schemas.microsoft.com/office/drawing/2014/main" id="{EAE36794-0C95-4A60-A134-7154654E858C}"/>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697" name="直線コネクタ 696">
          <a:extLst>
            <a:ext uri="{FF2B5EF4-FFF2-40B4-BE49-F238E27FC236}">
              <a16:creationId xmlns:a16="http://schemas.microsoft.com/office/drawing/2014/main" id="{A773EA72-433E-4497-A4A9-A6793DDF7607}"/>
            </a:ext>
          </a:extLst>
        </xdr:cNvPr>
        <xdr:cNvCxnSpPr/>
      </xdr:nvCxnSpPr>
      <xdr:spPr>
        <a:xfrm flipV="1">
          <a:off x="19509104" y="9347644"/>
          <a:ext cx="0" cy="1318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698" name="【学校施設】&#10;一人当たり面積最小値テキスト">
          <a:extLst>
            <a:ext uri="{FF2B5EF4-FFF2-40B4-BE49-F238E27FC236}">
              <a16:creationId xmlns:a16="http://schemas.microsoft.com/office/drawing/2014/main" id="{A84EAA3C-1D38-40E7-97DA-9268FDA259A7}"/>
            </a:ext>
          </a:extLst>
        </xdr:cNvPr>
        <xdr:cNvSpPr txBox="1"/>
      </xdr:nvSpPr>
      <xdr:spPr>
        <a:xfrm>
          <a:off x="19547840" y="106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99" name="直線コネクタ 698">
          <a:extLst>
            <a:ext uri="{FF2B5EF4-FFF2-40B4-BE49-F238E27FC236}">
              <a16:creationId xmlns:a16="http://schemas.microsoft.com/office/drawing/2014/main" id="{963100B8-17C7-4EC5-9D6F-497161D9922C}"/>
            </a:ext>
          </a:extLst>
        </xdr:cNvPr>
        <xdr:cNvCxnSpPr/>
      </xdr:nvCxnSpPr>
      <xdr:spPr>
        <a:xfrm>
          <a:off x="19443700" y="106662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700" name="【学校施設】&#10;一人当たり面積最大値テキスト">
          <a:extLst>
            <a:ext uri="{FF2B5EF4-FFF2-40B4-BE49-F238E27FC236}">
              <a16:creationId xmlns:a16="http://schemas.microsoft.com/office/drawing/2014/main" id="{51B6717D-F630-4EDA-B36B-F8A2B7DA3374}"/>
            </a:ext>
          </a:extLst>
        </xdr:cNvPr>
        <xdr:cNvSpPr txBox="1"/>
      </xdr:nvSpPr>
      <xdr:spPr>
        <a:xfrm>
          <a:off x="19547840" y="9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701" name="直線コネクタ 700">
          <a:extLst>
            <a:ext uri="{FF2B5EF4-FFF2-40B4-BE49-F238E27FC236}">
              <a16:creationId xmlns:a16="http://schemas.microsoft.com/office/drawing/2014/main" id="{A30A45DE-567A-4774-88BF-EA3D702CC138}"/>
            </a:ext>
          </a:extLst>
        </xdr:cNvPr>
        <xdr:cNvCxnSpPr/>
      </xdr:nvCxnSpPr>
      <xdr:spPr>
        <a:xfrm>
          <a:off x="19443700" y="9347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702" name="【学校施設】&#10;一人当たり面積平均値テキスト">
          <a:extLst>
            <a:ext uri="{FF2B5EF4-FFF2-40B4-BE49-F238E27FC236}">
              <a16:creationId xmlns:a16="http://schemas.microsoft.com/office/drawing/2014/main" id="{E6AF1286-E5ED-4F81-A247-2065DB9F7B3A}"/>
            </a:ext>
          </a:extLst>
        </xdr:cNvPr>
        <xdr:cNvSpPr txBox="1"/>
      </xdr:nvSpPr>
      <xdr:spPr>
        <a:xfrm>
          <a:off x="19547840" y="102190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703" name="フローチャート: 判断 702">
          <a:extLst>
            <a:ext uri="{FF2B5EF4-FFF2-40B4-BE49-F238E27FC236}">
              <a16:creationId xmlns:a16="http://schemas.microsoft.com/office/drawing/2014/main" id="{D8A7B107-BA80-4AB7-80CD-45A16FB0F6FA}"/>
            </a:ext>
          </a:extLst>
        </xdr:cNvPr>
        <xdr:cNvSpPr/>
      </xdr:nvSpPr>
      <xdr:spPr>
        <a:xfrm>
          <a:off x="19458940" y="1023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704" name="フローチャート: 判断 703">
          <a:extLst>
            <a:ext uri="{FF2B5EF4-FFF2-40B4-BE49-F238E27FC236}">
              <a16:creationId xmlns:a16="http://schemas.microsoft.com/office/drawing/2014/main" id="{8CD19FDE-2C20-4048-80BE-E03005C0221A}"/>
            </a:ext>
          </a:extLst>
        </xdr:cNvPr>
        <xdr:cNvSpPr/>
      </xdr:nvSpPr>
      <xdr:spPr>
        <a:xfrm>
          <a:off x="18735040" y="102493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705" name="フローチャート: 判断 704">
          <a:extLst>
            <a:ext uri="{FF2B5EF4-FFF2-40B4-BE49-F238E27FC236}">
              <a16:creationId xmlns:a16="http://schemas.microsoft.com/office/drawing/2014/main" id="{60B9E0EB-158B-4312-AD1E-6CCFDD71692D}"/>
            </a:ext>
          </a:extLst>
        </xdr:cNvPr>
        <xdr:cNvSpPr/>
      </xdr:nvSpPr>
      <xdr:spPr>
        <a:xfrm>
          <a:off x="17937480" y="1024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706" name="フローチャート: 判断 705">
          <a:extLst>
            <a:ext uri="{FF2B5EF4-FFF2-40B4-BE49-F238E27FC236}">
              <a16:creationId xmlns:a16="http://schemas.microsoft.com/office/drawing/2014/main" id="{5DFA3CC9-35C8-47F9-AEFC-3891AB84D055}"/>
            </a:ext>
          </a:extLst>
        </xdr:cNvPr>
        <xdr:cNvSpPr/>
      </xdr:nvSpPr>
      <xdr:spPr>
        <a:xfrm>
          <a:off x="17162780" y="1025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89027</xdr:rowOff>
    </xdr:from>
    <xdr:to>
      <xdr:col>98</xdr:col>
      <xdr:colOff>38100</xdr:colOff>
      <xdr:row>61</xdr:row>
      <xdr:rowOff>19177</xdr:rowOff>
    </xdr:to>
    <xdr:sp macro="" textlink="">
      <xdr:nvSpPr>
        <xdr:cNvPr id="707" name="フローチャート: 判断 706">
          <a:extLst>
            <a:ext uri="{FF2B5EF4-FFF2-40B4-BE49-F238E27FC236}">
              <a16:creationId xmlns:a16="http://schemas.microsoft.com/office/drawing/2014/main" id="{BF0607B7-9BD4-4FE3-B24D-54D71A2570F2}"/>
            </a:ext>
          </a:extLst>
        </xdr:cNvPr>
        <xdr:cNvSpPr/>
      </xdr:nvSpPr>
      <xdr:spPr>
        <a:xfrm>
          <a:off x="16388080" y="101474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B8B3C868-39D1-4957-AFB3-1AA8BEE03927}"/>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20E89090-E09C-49F2-867E-C2FA28D1503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0972E3B0-5D2C-41CE-BBA8-0C610EA296D1}"/>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52F105AC-4C76-4125-9526-80EEBF95C7C1}"/>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12010B3E-74F3-42BE-96A5-2B2A8DBB5DBB}"/>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13018</xdr:rowOff>
    </xdr:from>
    <xdr:to>
      <xdr:col>116</xdr:col>
      <xdr:colOff>114300</xdr:colOff>
      <xdr:row>56</xdr:row>
      <xdr:rowOff>114618</xdr:rowOff>
    </xdr:to>
    <xdr:sp macro="" textlink="">
      <xdr:nvSpPr>
        <xdr:cNvPr id="713" name="楕円 712">
          <a:extLst>
            <a:ext uri="{FF2B5EF4-FFF2-40B4-BE49-F238E27FC236}">
              <a16:creationId xmlns:a16="http://schemas.microsoft.com/office/drawing/2014/main" id="{459F10BF-4441-4BEE-9742-D088651E1744}"/>
            </a:ext>
          </a:extLst>
        </xdr:cNvPr>
        <xdr:cNvSpPr/>
      </xdr:nvSpPr>
      <xdr:spPr>
        <a:xfrm>
          <a:off x="19458940" y="940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99395</xdr:rowOff>
    </xdr:from>
    <xdr:ext cx="469744" cy="259045"/>
    <xdr:sp macro="" textlink="">
      <xdr:nvSpPr>
        <xdr:cNvPr id="714" name="【学校施設】&#10;一人当たり面積該当値テキスト">
          <a:extLst>
            <a:ext uri="{FF2B5EF4-FFF2-40B4-BE49-F238E27FC236}">
              <a16:creationId xmlns:a16="http://schemas.microsoft.com/office/drawing/2014/main" id="{9D14DE4E-4904-4934-AC56-A71F4FBAD108}"/>
            </a:ext>
          </a:extLst>
        </xdr:cNvPr>
        <xdr:cNvSpPr txBox="1"/>
      </xdr:nvSpPr>
      <xdr:spPr>
        <a:xfrm>
          <a:off x="19547840" y="9319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46545</xdr:rowOff>
    </xdr:from>
    <xdr:to>
      <xdr:col>112</xdr:col>
      <xdr:colOff>38100</xdr:colOff>
      <xdr:row>56</xdr:row>
      <xdr:rowOff>148145</xdr:rowOff>
    </xdr:to>
    <xdr:sp macro="" textlink="">
      <xdr:nvSpPr>
        <xdr:cNvPr id="715" name="楕円 714">
          <a:extLst>
            <a:ext uri="{FF2B5EF4-FFF2-40B4-BE49-F238E27FC236}">
              <a16:creationId xmlns:a16="http://schemas.microsoft.com/office/drawing/2014/main" id="{E5A64E0A-1527-4BC8-9591-65071B724D50}"/>
            </a:ext>
          </a:extLst>
        </xdr:cNvPr>
        <xdr:cNvSpPr/>
      </xdr:nvSpPr>
      <xdr:spPr>
        <a:xfrm>
          <a:off x="18735040" y="94343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63818</xdr:rowOff>
    </xdr:from>
    <xdr:to>
      <xdr:col>116</xdr:col>
      <xdr:colOff>63500</xdr:colOff>
      <xdr:row>56</xdr:row>
      <xdr:rowOff>97345</xdr:rowOff>
    </xdr:to>
    <xdr:cxnSp macro="">
      <xdr:nvCxnSpPr>
        <xdr:cNvPr id="716" name="直線コネクタ 715">
          <a:extLst>
            <a:ext uri="{FF2B5EF4-FFF2-40B4-BE49-F238E27FC236}">
              <a16:creationId xmlns:a16="http://schemas.microsoft.com/office/drawing/2014/main" id="{7035E98E-2D90-4AA0-BD77-9C8379738269}"/>
            </a:ext>
          </a:extLst>
        </xdr:cNvPr>
        <xdr:cNvCxnSpPr/>
      </xdr:nvCxnSpPr>
      <xdr:spPr>
        <a:xfrm flipV="1">
          <a:off x="18778220" y="9451658"/>
          <a:ext cx="731520" cy="3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90742</xdr:rowOff>
    </xdr:from>
    <xdr:to>
      <xdr:col>107</xdr:col>
      <xdr:colOff>101600</xdr:colOff>
      <xdr:row>57</xdr:row>
      <xdr:rowOff>20892</xdr:rowOff>
    </xdr:to>
    <xdr:sp macro="" textlink="">
      <xdr:nvSpPr>
        <xdr:cNvPr id="717" name="楕円 716">
          <a:extLst>
            <a:ext uri="{FF2B5EF4-FFF2-40B4-BE49-F238E27FC236}">
              <a16:creationId xmlns:a16="http://schemas.microsoft.com/office/drawing/2014/main" id="{DC5E1696-F5F9-4301-BCFB-2AB023AE846D}"/>
            </a:ext>
          </a:extLst>
        </xdr:cNvPr>
        <xdr:cNvSpPr/>
      </xdr:nvSpPr>
      <xdr:spPr>
        <a:xfrm>
          <a:off x="17937480" y="94785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97345</xdr:rowOff>
    </xdr:from>
    <xdr:to>
      <xdr:col>111</xdr:col>
      <xdr:colOff>177800</xdr:colOff>
      <xdr:row>56</xdr:row>
      <xdr:rowOff>141542</xdr:rowOff>
    </xdr:to>
    <xdr:cxnSp macro="">
      <xdr:nvCxnSpPr>
        <xdr:cNvPr id="718" name="直線コネクタ 717">
          <a:extLst>
            <a:ext uri="{FF2B5EF4-FFF2-40B4-BE49-F238E27FC236}">
              <a16:creationId xmlns:a16="http://schemas.microsoft.com/office/drawing/2014/main" id="{3E54C1FE-841F-4534-978B-465827F6139C}"/>
            </a:ext>
          </a:extLst>
        </xdr:cNvPr>
        <xdr:cNvCxnSpPr/>
      </xdr:nvCxnSpPr>
      <xdr:spPr>
        <a:xfrm flipV="1">
          <a:off x="17988280" y="9485185"/>
          <a:ext cx="789940" cy="44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129222</xdr:rowOff>
    </xdr:from>
    <xdr:to>
      <xdr:col>102</xdr:col>
      <xdr:colOff>165100</xdr:colOff>
      <xdr:row>57</xdr:row>
      <xdr:rowOff>59372</xdr:rowOff>
    </xdr:to>
    <xdr:sp macro="" textlink="">
      <xdr:nvSpPr>
        <xdr:cNvPr id="719" name="楕円 718">
          <a:extLst>
            <a:ext uri="{FF2B5EF4-FFF2-40B4-BE49-F238E27FC236}">
              <a16:creationId xmlns:a16="http://schemas.microsoft.com/office/drawing/2014/main" id="{713BAA27-9BBF-40AD-BBDA-34294E3B6345}"/>
            </a:ext>
          </a:extLst>
        </xdr:cNvPr>
        <xdr:cNvSpPr/>
      </xdr:nvSpPr>
      <xdr:spPr>
        <a:xfrm>
          <a:off x="17162780" y="95170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141542</xdr:rowOff>
    </xdr:from>
    <xdr:to>
      <xdr:col>107</xdr:col>
      <xdr:colOff>50800</xdr:colOff>
      <xdr:row>57</xdr:row>
      <xdr:rowOff>8572</xdr:rowOff>
    </xdr:to>
    <xdr:cxnSp macro="">
      <xdr:nvCxnSpPr>
        <xdr:cNvPr id="720" name="直線コネクタ 719">
          <a:extLst>
            <a:ext uri="{FF2B5EF4-FFF2-40B4-BE49-F238E27FC236}">
              <a16:creationId xmlns:a16="http://schemas.microsoft.com/office/drawing/2014/main" id="{1B0D9C34-9BB9-467F-97B1-D269DCE6AE1F}"/>
            </a:ext>
          </a:extLst>
        </xdr:cNvPr>
        <xdr:cNvCxnSpPr/>
      </xdr:nvCxnSpPr>
      <xdr:spPr>
        <a:xfrm flipV="1">
          <a:off x="17213580" y="9529382"/>
          <a:ext cx="774700" cy="34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1778</xdr:rowOff>
    </xdr:from>
    <xdr:to>
      <xdr:col>98</xdr:col>
      <xdr:colOff>38100</xdr:colOff>
      <xdr:row>57</xdr:row>
      <xdr:rowOff>103378</xdr:rowOff>
    </xdr:to>
    <xdr:sp macro="" textlink="">
      <xdr:nvSpPr>
        <xdr:cNvPr id="721" name="楕円 720">
          <a:extLst>
            <a:ext uri="{FF2B5EF4-FFF2-40B4-BE49-F238E27FC236}">
              <a16:creationId xmlns:a16="http://schemas.microsoft.com/office/drawing/2014/main" id="{68C98329-FFE4-46A9-B1FE-A21D2BEA85DD}"/>
            </a:ext>
          </a:extLst>
        </xdr:cNvPr>
        <xdr:cNvSpPr/>
      </xdr:nvSpPr>
      <xdr:spPr>
        <a:xfrm>
          <a:off x="16388080" y="95572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8572</xdr:rowOff>
    </xdr:from>
    <xdr:to>
      <xdr:col>102</xdr:col>
      <xdr:colOff>114300</xdr:colOff>
      <xdr:row>57</xdr:row>
      <xdr:rowOff>52578</xdr:rowOff>
    </xdr:to>
    <xdr:cxnSp macro="">
      <xdr:nvCxnSpPr>
        <xdr:cNvPr id="722" name="直線コネクタ 721">
          <a:extLst>
            <a:ext uri="{FF2B5EF4-FFF2-40B4-BE49-F238E27FC236}">
              <a16:creationId xmlns:a16="http://schemas.microsoft.com/office/drawing/2014/main" id="{C76DB521-5827-4F48-A032-57FA7A969515}"/>
            </a:ext>
          </a:extLst>
        </xdr:cNvPr>
        <xdr:cNvCxnSpPr/>
      </xdr:nvCxnSpPr>
      <xdr:spPr>
        <a:xfrm flipV="1">
          <a:off x="16431260" y="9564052"/>
          <a:ext cx="782320" cy="44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116032</xdr:rowOff>
    </xdr:from>
    <xdr:ext cx="469744" cy="259045"/>
    <xdr:sp macro="" textlink="">
      <xdr:nvSpPr>
        <xdr:cNvPr id="723" name="n_1aveValue【学校施設】&#10;一人当たり面積">
          <a:extLst>
            <a:ext uri="{FF2B5EF4-FFF2-40B4-BE49-F238E27FC236}">
              <a16:creationId xmlns:a16="http://schemas.microsoft.com/office/drawing/2014/main" id="{7A5ED3D9-B670-44D7-9AB4-C88B9A64E6C2}"/>
            </a:ext>
          </a:extLst>
        </xdr:cNvPr>
        <xdr:cNvSpPr txBox="1"/>
      </xdr:nvSpPr>
      <xdr:spPr>
        <a:xfrm>
          <a:off x="18561127" y="10342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111841</xdr:rowOff>
    </xdr:from>
    <xdr:ext cx="469744" cy="259045"/>
    <xdr:sp macro="" textlink="">
      <xdr:nvSpPr>
        <xdr:cNvPr id="724" name="n_2aveValue【学校施設】&#10;一人当たり面積">
          <a:extLst>
            <a:ext uri="{FF2B5EF4-FFF2-40B4-BE49-F238E27FC236}">
              <a16:creationId xmlns:a16="http://schemas.microsoft.com/office/drawing/2014/main" id="{31FA8F7C-E308-4180-B6AE-7777141F571F}"/>
            </a:ext>
          </a:extLst>
        </xdr:cNvPr>
        <xdr:cNvSpPr txBox="1"/>
      </xdr:nvSpPr>
      <xdr:spPr>
        <a:xfrm>
          <a:off x="17776267" y="10337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120794</xdr:rowOff>
    </xdr:from>
    <xdr:ext cx="469744" cy="259045"/>
    <xdr:sp macro="" textlink="">
      <xdr:nvSpPr>
        <xdr:cNvPr id="725" name="n_3aveValue【学校施設】&#10;一人当たり面積">
          <a:extLst>
            <a:ext uri="{FF2B5EF4-FFF2-40B4-BE49-F238E27FC236}">
              <a16:creationId xmlns:a16="http://schemas.microsoft.com/office/drawing/2014/main" id="{817B0201-8394-4711-9B4F-47B071074B44}"/>
            </a:ext>
          </a:extLst>
        </xdr:cNvPr>
        <xdr:cNvSpPr txBox="1"/>
      </xdr:nvSpPr>
      <xdr:spPr>
        <a:xfrm>
          <a:off x="17001567" y="1034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10304</xdr:rowOff>
    </xdr:from>
    <xdr:ext cx="469744" cy="259045"/>
    <xdr:sp macro="" textlink="">
      <xdr:nvSpPr>
        <xdr:cNvPr id="726" name="n_4aveValue【学校施設】&#10;一人当たり面積">
          <a:extLst>
            <a:ext uri="{FF2B5EF4-FFF2-40B4-BE49-F238E27FC236}">
              <a16:creationId xmlns:a16="http://schemas.microsoft.com/office/drawing/2014/main" id="{4ED2EA9A-DC96-45FA-85A6-0606D63341B1}"/>
            </a:ext>
          </a:extLst>
        </xdr:cNvPr>
        <xdr:cNvSpPr txBox="1"/>
      </xdr:nvSpPr>
      <xdr:spPr>
        <a:xfrm>
          <a:off x="16226867" y="1023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164672</xdr:rowOff>
    </xdr:from>
    <xdr:ext cx="469744" cy="259045"/>
    <xdr:sp macro="" textlink="">
      <xdr:nvSpPr>
        <xdr:cNvPr id="727" name="n_1mainValue【学校施設】&#10;一人当たり面積">
          <a:extLst>
            <a:ext uri="{FF2B5EF4-FFF2-40B4-BE49-F238E27FC236}">
              <a16:creationId xmlns:a16="http://schemas.microsoft.com/office/drawing/2014/main" id="{A709E482-4297-4AA4-B8D4-52E882C156C5}"/>
            </a:ext>
          </a:extLst>
        </xdr:cNvPr>
        <xdr:cNvSpPr txBox="1"/>
      </xdr:nvSpPr>
      <xdr:spPr>
        <a:xfrm>
          <a:off x="18561127" y="9217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37419</xdr:rowOff>
    </xdr:from>
    <xdr:ext cx="469744" cy="259045"/>
    <xdr:sp macro="" textlink="">
      <xdr:nvSpPr>
        <xdr:cNvPr id="728" name="n_2mainValue【学校施設】&#10;一人当たり面積">
          <a:extLst>
            <a:ext uri="{FF2B5EF4-FFF2-40B4-BE49-F238E27FC236}">
              <a16:creationId xmlns:a16="http://schemas.microsoft.com/office/drawing/2014/main" id="{F3B77606-7B16-47B4-8E6C-452031CC3667}"/>
            </a:ext>
          </a:extLst>
        </xdr:cNvPr>
        <xdr:cNvSpPr txBox="1"/>
      </xdr:nvSpPr>
      <xdr:spPr>
        <a:xfrm>
          <a:off x="17776267" y="9257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75899</xdr:rowOff>
    </xdr:from>
    <xdr:ext cx="469744" cy="259045"/>
    <xdr:sp macro="" textlink="">
      <xdr:nvSpPr>
        <xdr:cNvPr id="729" name="n_3mainValue【学校施設】&#10;一人当たり面積">
          <a:extLst>
            <a:ext uri="{FF2B5EF4-FFF2-40B4-BE49-F238E27FC236}">
              <a16:creationId xmlns:a16="http://schemas.microsoft.com/office/drawing/2014/main" id="{E210F03B-EAA0-427E-8520-805233A226A4}"/>
            </a:ext>
          </a:extLst>
        </xdr:cNvPr>
        <xdr:cNvSpPr txBox="1"/>
      </xdr:nvSpPr>
      <xdr:spPr>
        <a:xfrm>
          <a:off x="17001567" y="9296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119905</xdr:rowOff>
    </xdr:from>
    <xdr:ext cx="469744" cy="259045"/>
    <xdr:sp macro="" textlink="">
      <xdr:nvSpPr>
        <xdr:cNvPr id="730" name="n_4mainValue【学校施設】&#10;一人当たり面積">
          <a:extLst>
            <a:ext uri="{FF2B5EF4-FFF2-40B4-BE49-F238E27FC236}">
              <a16:creationId xmlns:a16="http://schemas.microsoft.com/office/drawing/2014/main" id="{5A7E9081-1642-4624-ABEF-22BA70D8D27F}"/>
            </a:ext>
          </a:extLst>
        </xdr:cNvPr>
        <xdr:cNvSpPr txBox="1"/>
      </xdr:nvSpPr>
      <xdr:spPr>
        <a:xfrm>
          <a:off x="16226867" y="934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1" name="正方形/長方形 730">
          <a:extLst>
            <a:ext uri="{FF2B5EF4-FFF2-40B4-BE49-F238E27FC236}">
              <a16:creationId xmlns:a16="http://schemas.microsoft.com/office/drawing/2014/main" id="{94A3F1BA-E4B0-440F-90F4-66021F6A5C62}"/>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2" name="正方形/長方形 731">
          <a:extLst>
            <a:ext uri="{FF2B5EF4-FFF2-40B4-BE49-F238E27FC236}">
              <a16:creationId xmlns:a16="http://schemas.microsoft.com/office/drawing/2014/main" id="{99721050-BF4E-480D-A6E4-B994DCEEF075}"/>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3" name="正方形/長方形 732">
          <a:extLst>
            <a:ext uri="{FF2B5EF4-FFF2-40B4-BE49-F238E27FC236}">
              <a16:creationId xmlns:a16="http://schemas.microsoft.com/office/drawing/2014/main" id="{185ABE7B-EC7F-4909-B703-A360BFFE3DB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4" name="正方形/長方形 733">
          <a:extLst>
            <a:ext uri="{FF2B5EF4-FFF2-40B4-BE49-F238E27FC236}">
              <a16:creationId xmlns:a16="http://schemas.microsoft.com/office/drawing/2014/main" id="{BB9CC5ED-D93F-4F09-865B-5A8BFBF5531D}"/>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5" name="正方形/長方形 734">
          <a:extLst>
            <a:ext uri="{FF2B5EF4-FFF2-40B4-BE49-F238E27FC236}">
              <a16:creationId xmlns:a16="http://schemas.microsoft.com/office/drawing/2014/main" id="{1AE27FEE-CA01-4EAD-836F-93CB91708F9A}"/>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6" name="正方形/長方形 735">
          <a:extLst>
            <a:ext uri="{FF2B5EF4-FFF2-40B4-BE49-F238E27FC236}">
              <a16:creationId xmlns:a16="http://schemas.microsoft.com/office/drawing/2014/main" id="{F857A434-8D90-40A2-9D0C-C7F442695F9C}"/>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7" name="正方形/長方形 736">
          <a:extLst>
            <a:ext uri="{FF2B5EF4-FFF2-40B4-BE49-F238E27FC236}">
              <a16:creationId xmlns:a16="http://schemas.microsoft.com/office/drawing/2014/main" id="{5E939C1D-AAA9-440E-A9CF-23CB449AE0C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8" name="正方形/長方形 737">
          <a:extLst>
            <a:ext uri="{FF2B5EF4-FFF2-40B4-BE49-F238E27FC236}">
              <a16:creationId xmlns:a16="http://schemas.microsoft.com/office/drawing/2014/main" id="{8802ACAA-5559-4EA7-8F46-FB897290D78A}"/>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9" name="正方形/長方形 738">
          <a:extLst>
            <a:ext uri="{FF2B5EF4-FFF2-40B4-BE49-F238E27FC236}">
              <a16:creationId xmlns:a16="http://schemas.microsoft.com/office/drawing/2014/main" id="{A8D3DEDC-8B3E-426B-95F0-E1068491CBF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0" name="正方形/長方形 739">
          <a:extLst>
            <a:ext uri="{FF2B5EF4-FFF2-40B4-BE49-F238E27FC236}">
              <a16:creationId xmlns:a16="http://schemas.microsoft.com/office/drawing/2014/main" id="{238D1E58-7C7C-49C0-B215-57306B35E275}"/>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1" name="正方形/長方形 740">
          <a:extLst>
            <a:ext uri="{FF2B5EF4-FFF2-40B4-BE49-F238E27FC236}">
              <a16:creationId xmlns:a16="http://schemas.microsoft.com/office/drawing/2014/main" id="{39CE9B49-2E2D-4F32-90EB-B4F4EA3D65AA}"/>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2" name="正方形/長方形 741">
          <a:extLst>
            <a:ext uri="{FF2B5EF4-FFF2-40B4-BE49-F238E27FC236}">
              <a16:creationId xmlns:a16="http://schemas.microsoft.com/office/drawing/2014/main" id="{403414AC-ED79-4264-932D-EEB260D41C6B}"/>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3" name="正方形/長方形 742">
          <a:extLst>
            <a:ext uri="{FF2B5EF4-FFF2-40B4-BE49-F238E27FC236}">
              <a16:creationId xmlns:a16="http://schemas.microsoft.com/office/drawing/2014/main" id="{D89395F5-E2D9-4533-A747-B5304E739E52}"/>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4" name="正方形/長方形 743">
          <a:extLst>
            <a:ext uri="{FF2B5EF4-FFF2-40B4-BE49-F238E27FC236}">
              <a16:creationId xmlns:a16="http://schemas.microsoft.com/office/drawing/2014/main" id="{15B58710-8B7C-4773-8B12-4CF4F58E0274}"/>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5" name="正方形/長方形 744">
          <a:extLst>
            <a:ext uri="{FF2B5EF4-FFF2-40B4-BE49-F238E27FC236}">
              <a16:creationId xmlns:a16="http://schemas.microsoft.com/office/drawing/2014/main" id="{45B0842A-4560-452D-ABCE-296BCF17914B}"/>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6" name="正方形/長方形 745">
          <a:extLst>
            <a:ext uri="{FF2B5EF4-FFF2-40B4-BE49-F238E27FC236}">
              <a16:creationId xmlns:a16="http://schemas.microsoft.com/office/drawing/2014/main" id="{BB2B262B-4E3F-412A-ACFB-A6830D572B2A}"/>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7" name="正方形/長方形 746">
          <a:extLst>
            <a:ext uri="{FF2B5EF4-FFF2-40B4-BE49-F238E27FC236}">
              <a16:creationId xmlns:a16="http://schemas.microsoft.com/office/drawing/2014/main" id="{FD65FF56-C879-43D3-A4E9-6A7C362DAE8E}"/>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8" name="正方形/長方形 747">
          <a:extLst>
            <a:ext uri="{FF2B5EF4-FFF2-40B4-BE49-F238E27FC236}">
              <a16:creationId xmlns:a16="http://schemas.microsoft.com/office/drawing/2014/main" id="{728B1352-B0E4-4A8C-AE51-49C7EDA7E24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9" name="正方形/長方形 748">
          <a:extLst>
            <a:ext uri="{FF2B5EF4-FFF2-40B4-BE49-F238E27FC236}">
              <a16:creationId xmlns:a16="http://schemas.microsoft.com/office/drawing/2014/main" id="{7DCAFBFC-7021-4C37-80C8-F4AB3622983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0" name="正方形/長方形 749">
          <a:extLst>
            <a:ext uri="{FF2B5EF4-FFF2-40B4-BE49-F238E27FC236}">
              <a16:creationId xmlns:a16="http://schemas.microsoft.com/office/drawing/2014/main" id="{6837B1B7-2334-444D-AFE3-383B19F32EE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1" name="正方形/長方形 750">
          <a:extLst>
            <a:ext uri="{FF2B5EF4-FFF2-40B4-BE49-F238E27FC236}">
              <a16:creationId xmlns:a16="http://schemas.microsoft.com/office/drawing/2014/main" id="{2F28E616-9CC1-4692-8549-0977EC96095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2" name="正方形/長方形 751">
          <a:extLst>
            <a:ext uri="{FF2B5EF4-FFF2-40B4-BE49-F238E27FC236}">
              <a16:creationId xmlns:a16="http://schemas.microsoft.com/office/drawing/2014/main" id="{4B7178F5-E6B4-4753-ADD7-059E5BD5DD51}"/>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3" name="正方形/長方形 752">
          <a:extLst>
            <a:ext uri="{FF2B5EF4-FFF2-40B4-BE49-F238E27FC236}">
              <a16:creationId xmlns:a16="http://schemas.microsoft.com/office/drawing/2014/main" id="{928903A9-C289-4931-BB27-448BAD83071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正方形/長方形 753">
          <a:extLst>
            <a:ext uri="{FF2B5EF4-FFF2-40B4-BE49-F238E27FC236}">
              <a16:creationId xmlns:a16="http://schemas.microsoft.com/office/drawing/2014/main" id="{8842B959-9CF6-4FCB-93DA-246A6B9001AC}"/>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55" name="正方形/長方形 754">
          <a:extLst>
            <a:ext uri="{FF2B5EF4-FFF2-40B4-BE49-F238E27FC236}">
              <a16:creationId xmlns:a16="http://schemas.microsoft.com/office/drawing/2014/main" id="{33E0D15D-7F3E-49E5-9725-BED2A0627807}"/>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6" name="正方形/長方形 755">
          <a:extLst>
            <a:ext uri="{FF2B5EF4-FFF2-40B4-BE49-F238E27FC236}">
              <a16:creationId xmlns:a16="http://schemas.microsoft.com/office/drawing/2014/main" id="{3C0C390C-DCFB-409A-93E0-44604D92A8A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7" name="正方形/長方形 756">
          <a:extLst>
            <a:ext uri="{FF2B5EF4-FFF2-40B4-BE49-F238E27FC236}">
              <a16:creationId xmlns:a16="http://schemas.microsoft.com/office/drawing/2014/main" id="{2327805A-2DD3-461E-AA80-70B5EFD4586A}"/>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8" name="正方形/長方形 757">
          <a:extLst>
            <a:ext uri="{FF2B5EF4-FFF2-40B4-BE49-F238E27FC236}">
              <a16:creationId xmlns:a16="http://schemas.microsoft.com/office/drawing/2014/main" id="{99C11BFC-AC60-46D3-B25A-0703126FFD8E}"/>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9" name="正方形/長方形 758">
          <a:extLst>
            <a:ext uri="{FF2B5EF4-FFF2-40B4-BE49-F238E27FC236}">
              <a16:creationId xmlns:a16="http://schemas.microsoft.com/office/drawing/2014/main" id="{47DCB733-50F7-4D73-84AF-B632B37AAA73}"/>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60" name="正方形/長方形 759">
          <a:extLst>
            <a:ext uri="{FF2B5EF4-FFF2-40B4-BE49-F238E27FC236}">
              <a16:creationId xmlns:a16="http://schemas.microsoft.com/office/drawing/2014/main" id="{2D3EA60F-B324-4566-8FEB-4E1F79063F1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61" name="正方形/長方形 760">
          <a:extLst>
            <a:ext uri="{FF2B5EF4-FFF2-40B4-BE49-F238E27FC236}">
              <a16:creationId xmlns:a16="http://schemas.microsoft.com/office/drawing/2014/main" id="{E52A61AD-3219-4507-9B35-90939D07A601}"/>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2" name="正方形/長方形 761">
          <a:extLst>
            <a:ext uri="{FF2B5EF4-FFF2-40B4-BE49-F238E27FC236}">
              <a16:creationId xmlns:a16="http://schemas.microsoft.com/office/drawing/2014/main" id="{96A01A1D-8F01-4298-B59B-BA3FA8BD74EA}"/>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63" name="正方形/長方形 762">
          <a:extLst>
            <a:ext uri="{FF2B5EF4-FFF2-40B4-BE49-F238E27FC236}">
              <a16:creationId xmlns:a16="http://schemas.microsoft.com/office/drawing/2014/main" id="{A35813C3-E3A6-47CF-A9F1-0887401FDCB8}"/>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4" name="正方形/長方形 763">
          <a:extLst>
            <a:ext uri="{FF2B5EF4-FFF2-40B4-BE49-F238E27FC236}">
              <a16:creationId xmlns:a16="http://schemas.microsoft.com/office/drawing/2014/main" id="{2AB8E022-FEEA-4C55-9810-7A949DF1019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5" name="テキスト ボックス 764">
          <a:extLst>
            <a:ext uri="{FF2B5EF4-FFF2-40B4-BE49-F238E27FC236}">
              <a16:creationId xmlns:a16="http://schemas.microsoft.com/office/drawing/2014/main" id="{FCF60F49-1981-481A-B91C-B06E31D6687A}"/>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有形固定資産減価償却率について、類似団体と比較して低い項目は、公営住宅（△</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ポイント）であった。公営住宅は、平成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に複数の公営住宅を供用開始したことから、有形固定資産減価償却率が低い状況にある。今後は、公営住宅長寿命化計画等に基づき、維持管理に係る経費の増加に留意しつつ、適正な管理に努めていく。一方で、類似団体平均値と比較して高い項目は、道路（＋</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ポイント）、橋りょう・トンネル（＋</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ポイント）、漁港・港湾（＋</a:t>
          </a:r>
          <a:r>
            <a:rPr kumimoji="1" lang="en-US" altLang="ja-JP" sz="1300">
              <a:latin typeface="ＭＳ Ｐゴシック" panose="020B0600070205080204" pitchFamily="50" charset="-128"/>
              <a:ea typeface="ＭＳ Ｐゴシック" panose="020B0600070205080204" pitchFamily="50" charset="-128"/>
            </a:rPr>
            <a:t>18.7</a:t>
          </a:r>
          <a:r>
            <a:rPr kumimoji="1" lang="ja-JP" altLang="en-US" sz="1300">
              <a:latin typeface="ＭＳ Ｐゴシック" panose="020B0600070205080204" pitchFamily="50" charset="-128"/>
              <a:ea typeface="ＭＳ Ｐゴシック" panose="020B0600070205080204" pitchFamily="50" charset="-128"/>
            </a:rPr>
            <a:t>ポイント）、認定こども園（＋</a:t>
          </a:r>
          <a:r>
            <a:rPr kumimoji="1" lang="en-US" altLang="ja-JP" sz="1300">
              <a:latin typeface="ＭＳ Ｐゴシック" panose="020B0600070205080204" pitchFamily="50" charset="-128"/>
              <a:ea typeface="ＭＳ Ｐゴシック" panose="020B0600070205080204" pitchFamily="50" charset="-128"/>
            </a:rPr>
            <a:t>12.6</a:t>
          </a:r>
          <a:r>
            <a:rPr kumimoji="1" lang="ja-JP" altLang="en-US" sz="1300">
              <a:latin typeface="ＭＳ Ｐゴシック" panose="020B0600070205080204" pitchFamily="50" charset="-128"/>
              <a:ea typeface="ＭＳ Ｐゴシック" panose="020B0600070205080204" pitchFamily="50" charset="-128"/>
            </a:rPr>
            <a:t>ポイント）及び学校施設（＋</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ポイント）であった。漁港は特にも高い状況にあり、漁港機能保全計画等に基づき、計画的な維持管理に努めていく必要がある。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1730FCD-93F6-4428-A701-CE21C6CDE6C4}"/>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3CE9E1E-48E5-4FD9-A633-6C9694E1585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F8BF04E-5A8E-4398-8460-BAEE4959846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1468D95-F343-45D0-9BDD-0A39156ED0B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岩手県岩泉町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54ADD89-4B50-436F-A300-4BF7BB65D4E7}"/>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A883A70-1E9B-4261-A905-AA61DFCF3E0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981A997-A0A1-44A9-B808-984BEFD3CB7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6B0F8F5-8B7E-4EC0-8D04-5AFF62AF63E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6F77FEF-CA7F-45C1-8B5D-F0892AB1C71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2F7F3D6-0FB1-45E0-B1A6-BB525DD9DAC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7,843
7,770
992.36
12,353,253
11,736,270
537,552
6,229,075
11,281,974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D2B7FEA-A2B9-4965-80C9-DC887642C1D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CBCB438-7CC0-4DE7-8F6C-63A97812384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4C579F3-D372-4607-99DB-32925893155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DC38607-CFA9-4CE5-A838-8B9F9D46954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85B0BD4-3AA8-42F9-9586-539B1FBF070A}"/>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FBF2ED5-139F-4FB9-8958-B54A100069ED}"/>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A0ADC9A-2505-4113-A15F-4501D3B76508}"/>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1ED9510-0B9F-4824-A3A5-FE62E0E5745C}"/>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E2D221B-8895-45E0-B07E-0AAE87DDC1E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7FC0D63-B743-494B-A228-C8B766614F7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8972CED-1329-49EE-89D7-6C5360D987B7}"/>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573751C-9326-49E1-BE06-8295476C27CE}"/>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A651004-5143-418D-AD17-2FD5DC9E2622}"/>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234BBBD-6D2B-4AE2-AB25-62C4581C6154}"/>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9077C3D-E1BB-4C5E-8C96-ED6FCDD1A71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1E5A056-1925-4B3F-921A-5CE80C8974B8}"/>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45670D3-4152-49E0-AF69-BF178928E4D8}"/>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430045C-3F29-466D-A251-200933FBCE05}"/>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04C76DF-9E45-4AA1-863F-10CD6C2232F7}"/>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C43CF98-B41A-4CE3-B3ED-A14C7CB144A9}"/>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73ED4C3-9EFF-4B01-9853-2BFAC6173559}"/>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D68E762-F314-4354-8390-964F512B25B6}"/>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71A7D4A-FC77-4DF3-B487-962335C38E6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603F557-AB7F-4FD0-84FF-C961DE1CE58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A5AA058-4B60-4D8F-9669-066E79EB249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10CDEF1-DA18-43CB-968B-A0027073205D}"/>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F6B7F33-49F7-427F-95B2-0CEACD745CA7}"/>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30BB436-0E9E-4EA6-9A1A-53C6323FBD6B}"/>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D23AEA2-4B31-4142-AF7F-78CBF104F95E}"/>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989BADC-0094-4C01-B313-88E608DD8372}"/>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A47B0B0-5BAA-4615-B643-F11578B72AD1}"/>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B3E4D70-49BC-468A-94BE-97959859D40E}"/>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C00AD05-1BB2-4EA6-B327-CDE25AE34C57}"/>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0B66F0F-BC76-49CD-A1B0-2DA4809A586D}"/>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FD99801-B4EC-4C2E-8606-9551667EE34D}"/>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6355147-457D-4E1B-A965-82DA6DCC37C5}"/>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4553434-29FA-4863-A327-A7DE22F16B16}"/>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086E557-67B7-4AEB-849D-A7A453ABE915}"/>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462CD6C-F573-4193-BA84-551FD20241B8}"/>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7805A00-5B6F-491E-83CD-4B48DD56DDFA}"/>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53E19C9-8EF8-4600-80BE-E07976EBC425}"/>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AA417AE-368C-4705-BE3C-C6EB4F20C3E5}"/>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9A34207-2F12-4152-91CF-E4ADA6643AA6}"/>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21A3F6D-B3B6-4163-A328-4DF1FE61B97C}"/>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3D51F09-1F8A-4926-939C-77C8EA3CDEBD}"/>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C59FD08-81EF-47EE-9D3C-ED7C08E2D569}"/>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74567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A692F80C-7F11-445F-971F-0F2DA74089CF}"/>
            </a:ext>
          </a:extLst>
        </xdr:cNvPr>
        <xdr:cNvCxnSpPr/>
      </xdr:nvCxnSpPr>
      <xdr:spPr>
        <a:xfrm flipV="1">
          <a:off x="4086225" y="5606687"/>
          <a:ext cx="0" cy="1526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A65EA2D3-3F39-4E0F-A01B-491A4258CF20}"/>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3AF91FE-79AE-4A92-9C35-27376D777EF5}"/>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21244</xdr:rowOff>
    </xdr:from>
    <xdr:ext cx="340478" cy="259045"/>
    <xdr:sp macro="" textlink="">
      <xdr:nvSpPr>
        <xdr:cNvPr id="61" name="【図書館】&#10;有形固定資産減価償却率最大値テキスト">
          <a:extLst>
            <a:ext uri="{FF2B5EF4-FFF2-40B4-BE49-F238E27FC236}">
              <a16:creationId xmlns:a16="http://schemas.microsoft.com/office/drawing/2014/main" id="{11798666-702C-46C7-805F-13E3A230765A}"/>
            </a:ext>
          </a:extLst>
        </xdr:cNvPr>
        <xdr:cNvSpPr txBox="1"/>
      </xdr:nvSpPr>
      <xdr:spPr>
        <a:xfrm>
          <a:off x="4124960" y="53857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74567</xdr:rowOff>
    </xdr:from>
    <xdr:to>
      <xdr:col>24</xdr:col>
      <xdr:colOff>152400</xdr:colOff>
      <xdr:row>33</xdr:row>
      <xdr:rowOff>74567</xdr:rowOff>
    </xdr:to>
    <xdr:cxnSp macro="">
      <xdr:nvCxnSpPr>
        <xdr:cNvPr id="62" name="直線コネクタ 61">
          <a:extLst>
            <a:ext uri="{FF2B5EF4-FFF2-40B4-BE49-F238E27FC236}">
              <a16:creationId xmlns:a16="http://schemas.microsoft.com/office/drawing/2014/main" id="{8D295575-531E-4F65-84C7-1999543BB224}"/>
            </a:ext>
          </a:extLst>
        </xdr:cNvPr>
        <xdr:cNvCxnSpPr/>
      </xdr:nvCxnSpPr>
      <xdr:spPr>
        <a:xfrm>
          <a:off x="4020820" y="5606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8726</xdr:rowOff>
    </xdr:from>
    <xdr:ext cx="405111" cy="259045"/>
    <xdr:sp macro="" textlink="">
      <xdr:nvSpPr>
        <xdr:cNvPr id="63" name="【図書館】&#10;有形固定資産減価償却率平均値テキスト">
          <a:extLst>
            <a:ext uri="{FF2B5EF4-FFF2-40B4-BE49-F238E27FC236}">
              <a16:creationId xmlns:a16="http://schemas.microsoft.com/office/drawing/2014/main" id="{A2706739-BD4E-42DA-BE2B-32683566C1EB}"/>
            </a:ext>
          </a:extLst>
        </xdr:cNvPr>
        <xdr:cNvSpPr txBox="1"/>
      </xdr:nvSpPr>
      <xdr:spPr>
        <a:xfrm>
          <a:off x="4124960" y="62114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30299</xdr:rowOff>
    </xdr:from>
    <xdr:to>
      <xdr:col>24</xdr:col>
      <xdr:colOff>114300</xdr:colOff>
      <xdr:row>37</xdr:row>
      <xdr:rowOff>131899</xdr:rowOff>
    </xdr:to>
    <xdr:sp macro="" textlink="">
      <xdr:nvSpPr>
        <xdr:cNvPr id="64" name="フローチャート: 判断 63">
          <a:extLst>
            <a:ext uri="{FF2B5EF4-FFF2-40B4-BE49-F238E27FC236}">
              <a16:creationId xmlns:a16="http://schemas.microsoft.com/office/drawing/2014/main" id="{C034CDA7-6A1D-48C5-A1DA-B97DA372C729}"/>
            </a:ext>
          </a:extLst>
        </xdr:cNvPr>
        <xdr:cNvSpPr/>
      </xdr:nvSpPr>
      <xdr:spPr>
        <a:xfrm>
          <a:off x="4036060" y="6232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xdr:rowOff>
    </xdr:from>
    <xdr:to>
      <xdr:col>20</xdr:col>
      <xdr:colOff>38100</xdr:colOff>
      <xdr:row>37</xdr:row>
      <xdr:rowOff>113937</xdr:rowOff>
    </xdr:to>
    <xdr:sp macro="" textlink="">
      <xdr:nvSpPr>
        <xdr:cNvPr id="65" name="フローチャート: 判断 64">
          <a:extLst>
            <a:ext uri="{FF2B5EF4-FFF2-40B4-BE49-F238E27FC236}">
              <a16:creationId xmlns:a16="http://schemas.microsoft.com/office/drawing/2014/main" id="{966AED7B-2337-4637-B5CA-27E0E5964E62}"/>
            </a:ext>
          </a:extLst>
        </xdr:cNvPr>
        <xdr:cNvSpPr/>
      </xdr:nvSpPr>
      <xdr:spPr>
        <a:xfrm>
          <a:off x="3312160" y="62150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53158</xdr:rowOff>
    </xdr:from>
    <xdr:to>
      <xdr:col>15</xdr:col>
      <xdr:colOff>101600</xdr:colOff>
      <xdr:row>37</xdr:row>
      <xdr:rowOff>154758</xdr:rowOff>
    </xdr:to>
    <xdr:sp macro="" textlink="">
      <xdr:nvSpPr>
        <xdr:cNvPr id="66" name="フローチャート: 判断 65">
          <a:extLst>
            <a:ext uri="{FF2B5EF4-FFF2-40B4-BE49-F238E27FC236}">
              <a16:creationId xmlns:a16="http://schemas.microsoft.com/office/drawing/2014/main" id="{54C4561D-9CDE-449A-8110-ABF0DD16C78C}"/>
            </a:ext>
          </a:extLst>
        </xdr:cNvPr>
        <xdr:cNvSpPr/>
      </xdr:nvSpPr>
      <xdr:spPr>
        <a:xfrm>
          <a:off x="2514600" y="6255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xdr:rowOff>
    </xdr:from>
    <xdr:to>
      <xdr:col>10</xdr:col>
      <xdr:colOff>165100</xdr:colOff>
      <xdr:row>37</xdr:row>
      <xdr:rowOff>115570</xdr:rowOff>
    </xdr:to>
    <xdr:sp macro="" textlink="">
      <xdr:nvSpPr>
        <xdr:cNvPr id="67" name="フローチャート: 判断 66">
          <a:extLst>
            <a:ext uri="{FF2B5EF4-FFF2-40B4-BE49-F238E27FC236}">
              <a16:creationId xmlns:a16="http://schemas.microsoft.com/office/drawing/2014/main" id="{535A21C9-5EA8-4D7B-AFDF-4BB623454E21}"/>
            </a:ext>
          </a:extLst>
        </xdr:cNvPr>
        <xdr:cNvSpPr/>
      </xdr:nvSpPr>
      <xdr:spPr>
        <a:xfrm>
          <a:off x="17399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97246</xdr:rowOff>
    </xdr:from>
    <xdr:to>
      <xdr:col>6</xdr:col>
      <xdr:colOff>38100</xdr:colOff>
      <xdr:row>39</xdr:row>
      <xdr:rowOff>27396</xdr:rowOff>
    </xdr:to>
    <xdr:sp macro="" textlink="">
      <xdr:nvSpPr>
        <xdr:cNvPr id="68" name="フローチャート: 判断 67">
          <a:extLst>
            <a:ext uri="{FF2B5EF4-FFF2-40B4-BE49-F238E27FC236}">
              <a16:creationId xmlns:a16="http://schemas.microsoft.com/office/drawing/2014/main" id="{7463EAEB-E4A4-4C47-BA0F-2D7F4D7836EA}"/>
            </a:ext>
          </a:extLst>
        </xdr:cNvPr>
        <xdr:cNvSpPr/>
      </xdr:nvSpPr>
      <xdr:spPr>
        <a:xfrm>
          <a:off x="965200" y="64675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17EF7FD-44D5-472D-9D00-7E53ECB61CCF}"/>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3B37711-9981-4658-8019-EF6093677A74}"/>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B4AB498-0425-417A-900B-E7A3C92DB9B7}"/>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D0CB5DC-1621-4275-AB93-DEDC8A0035FA}"/>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437A0A7-C7D6-4D30-B662-2656C0B11DE6}"/>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147864</xdr:rowOff>
    </xdr:from>
    <xdr:to>
      <xdr:col>24</xdr:col>
      <xdr:colOff>114300</xdr:colOff>
      <xdr:row>35</xdr:row>
      <xdr:rowOff>78014</xdr:rowOff>
    </xdr:to>
    <xdr:sp macro="" textlink="">
      <xdr:nvSpPr>
        <xdr:cNvPr id="74" name="楕円 73">
          <a:extLst>
            <a:ext uri="{FF2B5EF4-FFF2-40B4-BE49-F238E27FC236}">
              <a16:creationId xmlns:a16="http://schemas.microsoft.com/office/drawing/2014/main" id="{72FDD371-5817-4BBD-B6E5-209E80D30CFC}"/>
            </a:ext>
          </a:extLst>
        </xdr:cNvPr>
        <xdr:cNvSpPr/>
      </xdr:nvSpPr>
      <xdr:spPr>
        <a:xfrm>
          <a:off x="4036060" y="58476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170741</xdr:rowOff>
    </xdr:from>
    <xdr:ext cx="405111" cy="259045"/>
    <xdr:sp macro="" textlink="">
      <xdr:nvSpPr>
        <xdr:cNvPr id="75" name="【図書館】&#10;有形固定資産減価償却率該当値テキスト">
          <a:extLst>
            <a:ext uri="{FF2B5EF4-FFF2-40B4-BE49-F238E27FC236}">
              <a16:creationId xmlns:a16="http://schemas.microsoft.com/office/drawing/2014/main" id="{DD12EF12-971A-43BC-A9A2-0BE779AD7F45}"/>
            </a:ext>
          </a:extLst>
        </xdr:cNvPr>
        <xdr:cNvSpPr txBox="1"/>
      </xdr:nvSpPr>
      <xdr:spPr>
        <a:xfrm>
          <a:off x="4124960" y="570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111942</xdr:rowOff>
    </xdr:from>
    <xdr:to>
      <xdr:col>20</xdr:col>
      <xdr:colOff>38100</xdr:colOff>
      <xdr:row>35</xdr:row>
      <xdr:rowOff>42092</xdr:rowOff>
    </xdr:to>
    <xdr:sp macro="" textlink="">
      <xdr:nvSpPr>
        <xdr:cNvPr id="76" name="楕円 75">
          <a:extLst>
            <a:ext uri="{FF2B5EF4-FFF2-40B4-BE49-F238E27FC236}">
              <a16:creationId xmlns:a16="http://schemas.microsoft.com/office/drawing/2014/main" id="{CDEBF2CE-2C94-4CAB-94BD-34CAC6B94F93}"/>
            </a:ext>
          </a:extLst>
        </xdr:cNvPr>
        <xdr:cNvSpPr/>
      </xdr:nvSpPr>
      <xdr:spPr>
        <a:xfrm>
          <a:off x="3312160" y="58117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162742</xdr:rowOff>
    </xdr:from>
    <xdr:to>
      <xdr:col>24</xdr:col>
      <xdr:colOff>63500</xdr:colOff>
      <xdr:row>35</xdr:row>
      <xdr:rowOff>27214</xdr:rowOff>
    </xdr:to>
    <xdr:cxnSp macro="">
      <xdr:nvCxnSpPr>
        <xdr:cNvPr id="77" name="直線コネクタ 76">
          <a:extLst>
            <a:ext uri="{FF2B5EF4-FFF2-40B4-BE49-F238E27FC236}">
              <a16:creationId xmlns:a16="http://schemas.microsoft.com/office/drawing/2014/main" id="{FA8F2720-C3DA-443C-BC2F-5DF73D552582}"/>
            </a:ext>
          </a:extLst>
        </xdr:cNvPr>
        <xdr:cNvCxnSpPr/>
      </xdr:nvCxnSpPr>
      <xdr:spPr>
        <a:xfrm>
          <a:off x="3355340" y="5862502"/>
          <a:ext cx="731520" cy="3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74386</xdr:rowOff>
    </xdr:from>
    <xdr:to>
      <xdr:col>15</xdr:col>
      <xdr:colOff>101600</xdr:colOff>
      <xdr:row>35</xdr:row>
      <xdr:rowOff>4536</xdr:rowOff>
    </xdr:to>
    <xdr:sp macro="" textlink="">
      <xdr:nvSpPr>
        <xdr:cNvPr id="78" name="楕円 77">
          <a:extLst>
            <a:ext uri="{FF2B5EF4-FFF2-40B4-BE49-F238E27FC236}">
              <a16:creationId xmlns:a16="http://schemas.microsoft.com/office/drawing/2014/main" id="{58BA4915-33BF-435A-A31B-72423A4232C8}"/>
            </a:ext>
          </a:extLst>
        </xdr:cNvPr>
        <xdr:cNvSpPr/>
      </xdr:nvSpPr>
      <xdr:spPr>
        <a:xfrm>
          <a:off x="2514600" y="5774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125186</xdr:rowOff>
    </xdr:from>
    <xdr:to>
      <xdr:col>19</xdr:col>
      <xdr:colOff>177800</xdr:colOff>
      <xdr:row>34</xdr:row>
      <xdr:rowOff>162742</xdr:rowOff>
    </xdr:to>
    <xdr:cxnSp macro="">
      <xdr:nvCxnSpPr>
        <xdr:cNvPr id="79" name="直線コネクタ 78">
          <a:extLst>
            <a:ext uri="{FF2B5EF4-FFF2-40B4-BE49-F238E27FC236}">
              <a16:creationId xmlns:a16="http://schemas.microsoft.com/office/drawing/2014/main" id="{ED948B48-2101-41F3-927A-FEDFBD571825}"/>
            </a:ext>
          </a:extLst>
        </xdr:cNvPr>
        <xdr:cNvCxnSpPr/>
      </xdr:nvCxnSpPr>
      <xdr:spPr>
        <a:xfrm>
          <a:off x="2565400" y="5824946"/>
          <a:ext cx="78994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38463</xdr:rowOff>
    </xdr:from>
    <xdr:to>
      <xdr:col>10</xdr:col>
      <xdr:colOff>165100</xdr:colOff>
      <xdr:row>34</xdr:row>
      <xdr:rowOff>140063</xdr:rowOff>
    </xdr:to>
    <xdr:sp macro="" textlink="">
      <xdr:nvSpPr>
        <xdr:cNvPr id="80" name="楕円 79">
          <a:extLst>
            <a:ext uri="{FF2B5EF4-FFF2-40B4-BE49-F238E27FC236}">
              <a16:creationId xmlns:a16="http://schemas.microsoft.com/office/drawing/2014/main" id="{DF9CFB83-2268-4A92-ADB6-4D2B2066B3A4}"/>
            </a:ext>
          </a:extLst>
        </xdr:cNvPr>
        <xdr:cNvSpPr/>
      </xdr:nvSpPr>
      <xdr:spPr>
        <a:xfrm>
          <a:off x="1739900" y="5738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89263</xdr:rowOff>
    </xdr:from>
    <xdr:to>
      <xdr:col>15</xdr:col>
      <xdr:colOff>50800</xdr:colOff>
      <xdr:row>34</xdr:row>
      <xdr:rowOff>125186</xdr:rowOff>
    </xdr:to>
    <xdr:cxnSp macro="">
      <xdr:nvCxnSpPr>
        <xdr:cNvPr id="81" name="直線コネクタ 80">
          <a:extLst>
            <a:ext uri="{FF2B5EF4-FFF2-40B4-BE49-F238E27FC236}">
              <a16:creationId xmlns:a16="http://schemas.microsoft.com/office/drawing/2014/main" id="{56756338-6E88-45DD-A522-B81C4EABBAD4}"/>
            </a:ext>
          </a:extLst>
        </xdr:cNvPr>
        <xdr:cNvCxnSpPr/>
      </xdr:nvCxnSpPr>
      <xdr:spPr>
        <a:xfrm>
          <a:off x="1790700" y="5789023"/>
          <a:ext cx="7747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907</xdr:rowOff>
    </xdr:from>
    <xdr:to>
      <xdr:col>6</xdr:col>
      <xdr:colOff>38100</xdr:colOff>
      <xdr:row>34</xdr:row>
      <xdr:rowOff>102507</xdr:rowOff>
    </xdr:to>
    <xdr:sp macro="" textlink="">
      <xdr:nvSpPr>
        <xdr:cNvPr id="82" name="楕円 81">
          <a:extLst>
            <a:ext uri="{FF2B5EF4-FFF2-40B4-BE49-F238E27FC236}">
              <a16:creationId xmlns:a16="http://schemas.microsoft.com/office/drawing/2014/main" id="{AA79CDF3-6D61-4E2A-A1B9-88F3252C4F4C}"/>
            </a:ext>
          </a:extLst>
        </xdr:cNvPr>
        <xdr:cNvSpPr/>
      </xdr:nvSpPr>
      <xdr:spPr>
        <a:xfrm>
          <a:off x="965200" y="57006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51707</xdr:rowOff>
    </xdr:from>
    <xdr:to>
      <xdr:col>10</xdr:col>
      <xdr:colOff>114300</xdr:colOff>
      <xdr:row>34</xdr:row>
      <xdr:rowOff>89263</xdr:rowOff>
    </xdr:to>
    <xdr:cxnSp macro="">
      <xdr:nvCxnSpPr>
        <xdr:cNvPr id="83" name="直線コネクタ 82">
          <a:extLst>
            <a:ext uri="{FF2B5EF4-FFF2-40B4-BE49-F238E27FC236}">
              <a16:creationId xmlns:a16="http://schemas.microsoft.com/office/drawing/2014/main" id="{501A23EB-AAE2-4679-985A-7CA426099FA7}"/>
            </a:ext>
          </a:extLst>
        </xdr:cNvPr>
        <xdr:cNvCxnSpPr/>
      </xdr:nvCxnSpPr>
      <xdr:spPr>
        <a:xfrm>
          <a:off x="1008380" y="5751467"/>
          <a:ext cx="78232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105064</xdr:rowOff>
    </xdr:from>
    <xdr:ext cx="405111" cy="259045"/>
    <xdr:sp macro="" textlink="">
      <xdr:nvSpPr>
        <xdr:cNvPr id="84" name="n_1aveValue【図書館】&#10;有形固定資産減価償却率">
          <a:extLst>
            <a:ext uri="{FF2B5EF4-FFF2-40B4-BE49-F238E27FC236}">
              <a16:creationId xmlns:a16="http://schemas.microsoft.com/office/drawing/2014/main" id="{3773B1C5-8D6E-46B8-820B-A61B56EF9FB3}"/>
            </a:ext>
          </a:extLst>
        </xdr:cNvPr>
        <xdr:cNvSpPr txBox="1"/>
      </xdr:nvSpPr>
      <xdr:spPr>
        <a:xfrm>
          <a:off x="3170564" y="6307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145886</xdr:rowOff>
    </xdr:from>
    <xdr:ext cx="405111" cy="259045"/>
    <xdr:sp macro="" textlink="">
      <xdr:nvSpPr>
        <xdr:cNvPr id="85" name="n_2aveValue【図書館】&#10;有形固定資産減価償却率">
          <a:extLst>
            <a:ext uri="{FF2B5EF4-FFF2-40B4-BE49-F238E27FC236}">
              <a16:creationId xmlns:a16="http://schemas.microsoft.com/office/drawing/2014/main" id="{7172A547-2644-4CB7-A3DB-614212B528C1}"/>
            </a:ext>
          </a:extLst>
        </xdr:cNvPr>
        <xdr:cNvSpPr txBox="1"/>
      </xdr:nvSpPr>
      <xdr:spPr>
        <a:xfrm>
          <a:off x="2385704" y="634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106697</xdr:rowOff>
    </xdr:from>
    <xdr:ext cx="405111" cy="259045"/>
    <xdr:sp macro="" textlink="">
      <xdr:nvSpPr>
        <xdr:cNvPr id="86" name="n_3aveValue【図書館】&#10;有形固定資産減価償却率">
          <a:extLst>
            <a:ext uri="{FF2B5EF4-FFF2-40B4-BE49-F238E27FC236}">
              <a16:creationId xmlns:a16="http://schemas.microsoft.com/office/drawing/2014/main" id="{9EDC68EF-86A2-4454-8EFE-55ADEDC25835}"/>
            </a:ext>
          </a:extLst>
        </xdr:cNvPr>
        <xdr:cNvSpPr txBox="1"/>
      </xdr:nvSpPr>
      <xdr:spPr>
        <a:xfrm>
          <a:off x="1611004" y="630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18523</xdr:rowOff>
    </xdr:from>
    <xdr:ext cx="405111" cy="259045"/>
    <xdr:sp macro="" textlink="">
      <xdr:nvSpPr>
        <xdr:cNvPr id="87" name="n_4aveValue【図書館】&#10;有形固定資産減価償却率">
          <a:extLst>
            <a:ext uri="{FF2B5EF4-FFF2-40B4-BE49-F238E27FC236}">
              <a16:creationId xmlns:a16="http://schemas.microsoft.com/office/drawing/2014/main" id="{A982C61B-46C9-4DDE-B9BE-52F5C1A8721A}"/>
            </a:ext>
          </a:extLst>
        </xdr:cNvPr>
        <xdr:cNvSpPr txBox="1"/>
      </xdr:nvSpPr>
      <xdr:spPr>
        <a:xfrm>
          <a:off x="836304" y="655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58619</xdr:rowOff>
    </xdr:from>
    <xdr:ext cx="405111" cy="259045"/>
    <xdr:sp macro="" textlink="">
      <xdr:nvSpPr>
        <xdr:cNvPr id="88" name="n_1mainValue【図書館】&#10;有形固定資産減価償却率">
          <a:extLst>
            <a:ext uri="{FF2B5EF4-FFF2-40B4-BE49-F238E27FC236}">
              <a16:creationId xmlns:a16="http://schemas.microsoft.com/office/drawing/2014/main" id="{48830950-E639-4CFE-BE30-4DE9F9AF983A}"/>
            </a:ext>
          </a:extLst>
        </xdr:cNvPr>
        <xdr:cNvSpPr txBox="1"/>
      </xdr:nvSpPr>
      <xdr:spPr>
        <a:xfrm>
          <a:off x="3170564" y="5590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21063</xdr:rowOff>
    </xdr:from>
    <xdr:ext cx="405111" cy="259045"/>
    <xdr:sp macro="" textlink="">
      <xdr:nvSpPr>
        <xdr:cNvPr id="89" name="n_2mainValue【図書館】&#10;有形固定資産減価償却率">
          <a:extLst>
            <a:ext uri="{FF2B5EF4-FFF2-40B4-BE49-F238E27FC236}">
              <a16:creationId xmlns:a16="http://schemas.microsoft.com/office/drawing/2014/main" id="{9CF32BFE-10B0-4143-8833-34E3E308E3C7}"/>
            </a:ext>
          </a:extLst>
        </xdr:cNvPr>
        <xdr:cNvSpPr txBox="1"/>
      </xdr:nvSpPr>
      <xdr:spPr>
        <a:xfrm>
          <a:off x="2385704" y="555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156590</xdr:rowOff>
    </xdr:from>
    <xdr:ext cx="405111" cy="259045"/>
    <xdr:sp macro="" textlink="">
      <xdr:nvSpPr>
        <xdr:cNvPr id="90" name="n_3mainValue【図書館】&#10;有形固定資産減価償却率">
          <a:extLst>
            <a:ext uri="{FF2B5EF4-FFF2-40B4-BE49-F238E27FC236}">
              <a16:creationId xmlns:a16="http://schemas.microsoft.com/office/drawing/2014/main" id="{D41753DD-A9C2-4563-9630-3D97711AF44E}"/>
            </a:ext>
          </a:extLst>
        </xdr:cNvPr>
        <xdr:cNvSpPr txBox="1"/>
      </xdr:nvSpPr>
      <xdr:spPr>
        <a:xfrm>
          <a:off x="1611004" y="5521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119034</xdr:rowOff>
    </xdr:from>
    <xdr:ext cx="405111" cy="259045"/>
    <xdr:sp macro="" textlink="">
      <xdr:nvSpPr>
        <xdr:cNvPr id="91" name="n_4mainValue【図書館】&#10;有形固定資産減価償却率">
          <a:extLst>
            <a:ext uri="{FF2B5EF4-FFF2-40B4-BE49-F238E27FC236}">
              <a16:creationId xmlns:a16="http://schemas.microsoft.com/office/drawing/2014/main" id="{F4B491F6-AB43-4866-A724-CE619BDC78EB}"/>
            </a:ext>
          </a:extLst>
        </xdr:cNvPr>
        <xdr:cNvSpPr txBox="1"/>
      </xdr:nvSpPr>
      <xdr:spPr>
        <a:xfrm>
          <a:off x="836304" y="5483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65BB4EB-9B57-4F49-AA20-102C27773733}"/>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FC23D97-1D65-4C66-AAAF-3104A365AD5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E93487A-5C6F-4A7C-A148-C841B744886C}"/>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5D34804-2548-4379-970C-580EE8D113CC}"/>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334317E-A78E-42EA-A855-CF363471744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1D85E1B-DC45-4C42-B602-49C1F070676B}"/>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FAED531-AB26-4639-AC20-13F3FD9D93BB}"/>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33F1A38-12D6-4278-BA36-F5C2147358FE}"/>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56CD2A4-93A1-4C3C-8E8E-7762B00E8A93}"/>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7880F40-AAEF-4970-8F23-862099A227D1}"/>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33F3CC4C-C595-4466-A3A8-D72948828DA0}"/>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3F19A0A7-CEF5-42EF-8537-EBF0AA46A2F2}"/>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162A8822-45CF-4753-934D-E9964CDB2B4C}"/>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E03EDE57-2648-4C3D-A16C-B80709C3EB5C}"/>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5FA807CD-E0C6-47C0-8785-801F73D573AA}"/>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77EC1317-1830-4BE6-85E2-6F93FF41A774}"/>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CA23CC7-81D2-4E49-B04E-273F94F42039}"/>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EC1E0C3-424C-42F1-AE0C-CB842B3F9BC9}"/>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6254A0CD-A634-4791-AD47-78C8847AEA61}"/>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B46D723A-1FD7-4474-8E5D-EEC9C1B24502}"/>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7522C156-836F-40C7-983E-5363A9FDAFF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E1F44991-EC89-49B0-95EA-083949CE204F}"/>
            </a:ext>
          </a:extLst>
        </xdr:cNvPr>
        <xdr:cNvCxnSpPr/>
      </xdr:nvCxnSpPr>
      <xdr:spPr>
        <a:xfrm flipV="1">
          <a:off x="9219565" y="5705094"/>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384D9333-D2C6-4D15-9E2C-F9521B8CCCDD}"/>
            </a:ext>
          </a:extLst>
        </xdr:cNvPr>
        <xdr:cNvSpPr txBox="1"/>
      </xdr:nvSpPr>
      <xdr:spPr>
        <a:xfrm>
          <a:off x="9258300" y="695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D8218D72-36A3-4BBD-8EB2-FDB2883E5CA7}"/>
            </a:ext>
          </a:extLst>
        </xdr:cNvPr>
        <xdr:cNvCxnSpPr/>
      </xdr:nvCxnSpPr>
      <xdr:spPr>
        <a:xfrm>
          <a:off x="9154160" y="69471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123461</xdr:rowOff>
    </xdr:from>
    <xdr:ext cx="469744" cy="259045"/>
    <xdr:sp macro="" textlink="">
      <xdr:nvSpPr>
        <xdr:cNvPr id="116" name="【図書館】&#10;一人当たり面積最大値テキスト">
          <a:extLst>
            <a:ext uri="{FF2B5EF4-FFF2-40B4-BE49-F238E27FC236}">
              <a16:creationId xmlns:a16="http://schemas.microsoft.com/office/drawing/2014/main" id="{0E60E6CE-F98C-4D3B-9452-99274DF8B739}"/>
            </a:ext>
          </a:extLst>
        </xdr:cNvPr>
        <xdr:cNvSpPr txBox="1"/>
      </xdr:nvSpPr>
      <xdr:spPr>
        <a:xfrm>
          <a:off x="9258300" y="548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xdr:rowOff>
    </xdr:from>
    <xdr:to>
      <xdr:col>55</xdr:col>
      <xdr:colOff>88900</xdr:colOff>
      <xdr:row>34</xdr:row>
      <xdr:rowOff>5334</xdr:rowOff>
    </xdr:to>
    <xdr:cxnSp macro="">
      <xdr:nvCxnSpPr>
        <xdr:cNvPr id="117" name="直線コネクタ 116">
          <a:extLst>
            <a:ext uri="{FF2B5EF4-FFF2-40B4-BE49-F238E27FC236}">
              <a16:creationId xmlns:a16="http://schemas.microsoft.com/office/drawing/2014/main" id="{C4B181CB-7E59-4E21-82CF-AEBA17575CAD}"/>
            </a:ext>
          </a:extLst>
        </xdr:cNvPr>
        <xdr:cNvCxnSpPr/>
      </xdr:nvCxnSpPr>
      <xdr:spPr>
        <a:xfrm>
          <a:off x="9154160" y="57050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54119</xdr:rowOff>
    </xdr:from>
    <xdr:ext cx="469744" cy="259045"/>
    <xdr:sp macro="" textlink="">
      <xdr:nvSpPr>
        <xdr:cNvPr id="118" name="【図書館】&#10;一人当たり面積平均値テキスト">
          <a:extLst>
            <a:ext uri="{FF2B5EF4-FFF2-40B4-BE49-F238E27FC236}">
              <a16:creationId xmlns:a16="http://schemas.microsoft.com/office/drawing/2014/main" id="{1A73F54D-BACF-4B07-A16D-7E35370BC525}"/>
            </a:ext>
          </a:extLst>
        </xdr:cNvPr>
        <xdr:cNvSpPr txBox="1"/>
      </xdr:nvSpPr>
      <xdr:spPr>
        <a:xfrm>
          <a:off x="9258300" y="65920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75692</xdr:rowOff>
    </xdr:from>
    <xdr:to>
      <xdr:col>55</xdr:col>
      <xdr:colOff>50800</xdr:colOff>
      <xdr:row>40</xdr:row>
      <xdr:rowOff>5842</xdr:rowOff>
    </xdr:to>
    <xdr:sp macro="" textlink="">
      <xdr:nvSpPr>
        <xdr:cNvPr id="119" name="フローチャート: 判断 118">
          <a:extLst>
            <a:ext uri="{FF2B5EF4-FFF2-40B4-BE49-F238E27FC236}">
              <a16:creationId xmlns:a16="http://schemas.microsoft.com/office/drawing/2014/main" id="{88EBAB28-4191-40BE-A3E3-BC4EDF8EA4D0}"/>
            </a:ext>
          </a:extLst>
        </xdr:cNvPr>
        <xdr:cNvSpPr/>
      </xdr:nvSpPr>
      <xdr:spPr>
        <a:xfrm>
          <a:off x="9192260" y="66136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84836</xdr:rowOff>
    </xdr:from>
    <xdr:to>
      <xdr:col>50</xdr:col>
      <xdr:colOff>165100</xdr:colOff>
      <xdr:row>40</xdr:row>
      <xdr:rowOff>14986</xdr:rowOff>
    </xdr:to>
    <xdr:sp macro="" textlink="">
      <xdr:nvSpPr>
        <xdr:cNvPr id="120" name="フローチャート: 判断 119">
          <a:extLst>
            <a:ext uri="{FF2B5EF4-FFF2-40B4-BE49-F238E27FC236}">
              <a16:creationId xmlns:a16="http://schemas.microsoft.com/office/drawing/2014/main" id="{49657BDC-DE1D-4749-A3F6-14291E8FC28D}"/>
            </a:ext>
          </a:extLst>
        </xdr:cNvPr>
        <xdr:cNvSpPr/>
      </xdr:nvSpPr>
      <xdr:spPr>
        <a:xfrm>
          <a:off x="8445500" y="66227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50546</xdr:rowOff>
    </xdr:from>
    <xdr:to>
      <xdr:col>46</xdr:col>
      <xdr:colOff>38100</xdr:colOff>
      <xdr:row>39</xdr:row>
      <xdr:rowOff>152146</xdr:rowOff>
    </xdr:to>
    <xdr:sp macro="" textlink="">
      <xdr:nvSpPr>
        <xdr:cNvPr id="121" name="フローチャート: 判断 120">
          <a:extLst>
            <a:ext uri="{FF2B5EF4-FFF2-40B4-BE49-F238E27FC236}">
              <a16:creationId xmlns:a16="http://schemas.microsoft.com/office/drawing/2014/main" id="{1372AC44-3F45-4CD4-9564-9AEE8218BAE1}"/>
            </a:ext>
          </a:extLst>
        </xdr:cNvPr>
        <xdr:cNvSpPr/>
      </xdr:nvSpPr>
      <xdr:spPr>
        <a:xfrm>
          <a:off x="7670800" y="65885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34544</xdr:rowOff>
    </xdr:from>
    <xdr:to>
      <xdr:col>41</xdr:col>
      <xdr:colOff>101600</xdr:colOff>
      <xdr:row>39</xdr:row>
      <xdr:rowOff>136144</xdr:rowOff>
    </xdr:to>
    <xdr:sp macro="" textlink="">
      <xdr:nvSpPr>
        <xdr:cNvPr id="122" name="フローチャート: 判断 121">
          <a:extLst>
            <a:ext uri="{FF2B5EF4-FFF2-40B4-BE49-F238E27FC236}">
              <a16:creationId xmlns:a16="http://schemas.microsoft.com/office/drawing/2014/main" id="{A9E39377-72C4-40FA-8A92-F854A625DFBD}"/>
            </a:ext>
          </a:extLst>
        </xdr:cNvPr>
        <xdr:cNvSpPr/>
      </xdr:nvSpPr>
      <xdr:spPr>
        <a:xfrm>
          <a:off x="6873240" y="657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125984</xdr:rowOff>
    </xdr:from>
    <xdr:to>
      <xdr:col>36</xdr:col>
      <xdr:colOff>165100</xdr:colOff>
      <xdr:row>40</xdr:row>
      <xdr:rowOff>56134</xdr:rowOff>
    </xdr:to>
    <xdr:sp macro="" textlink="">
      <xdr:nvSpPr>
        <xdr:cNvPr id="123" name="フローチャート: 判断 122">
          <a:extLst>
            <a:ext uri="{FF2B5EF4-FFF2-40B4-BE49-F238E27FC236}">
              <a16:creationId xmlns:a16="http://schemas.microsoft.com/office/drawing/2014/main" id="{D09CB7B7-AA2A-4454-9066-69C7D436F736}"/>
            </a:ext>
          </a:extLst>
        </xdr:cNvPr>
        <xdr:cNvSpPr/>
      </xdr:nvSpPr>
      <xdr:spPr>
        <a:xfrm>
          <a:off x="6098540" y="66639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2E25A0F-0B63-40FC-BD23-5FD98316FA9E}"/>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E76D034-9D38-4D59-811B-6022025F7438}"/>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82AB25F-D46A-4AF8-826A-C0DEB57930E6}"/>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D083BFA-D4FA-4F40-B7C7-C23AB084091E}"/>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477EA15-CDCB-48B7-8646-5859BD8C20B9}"/>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61976</xdr:rowOff>
    </xdr:from>
    <xdr:to>
      <xdr:col>55</xdr:col>
      <xdr:colOff>50800</xdr:colOff>
      <xdr:row>39</xdr:row>
      <xdr:rowOff>163576</xdr:rowOff>
    </xdr:to>
    <xdr:sp macro="" textlink="">
      <xdr:nvSpPr>
        <xdr:cNvPr id="129" name="楕円 128">
          <a:extLst>
            <a:ext uri="{FF2B5EF4-FFF2-40B4-BE49-F238E27FC236}">
              <a16:creationId xmlns:a16="http://schemas.microsoft.com/office/drawing/2014/main" id="{25100408-8D17-4C43-BAAE-60C1E11E0503}"/>
            </a:ext>
          </a:extLst>
        </xdr:cNvPr>
        <xdr:cNvSpPr/>
      </xdr:nvSpPr>
      <xdr:spPr>
        <a:xfrm>
          <a:off x="9192260" y="65999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84853</xdr:rowOff>
    </xdr:from>
    <xdr:ext cx="469744" cy="259045"/>
    <xdr:sp macro="" textlink="">
      <xdr:nvSpPr>
        <xdr:cNvPr id="130" name="【図書館】&#10;一人当たり面積該当値テキスト">
          <a:extLst>
            <a:ext uri="{FF2B5EF4-FFF2-40B4-BE49-F238E27FC236}">
              <a16:creationId xmlns:a16="http://schemas.microsoft.com/office/drawing/2014/main" id="{4AD1851A-1BF0-4066-A8A2-08FF3BF59776}"/>
            </a:ext>
          </a:extLst>
        </xdr:cNvPr>
        <xdr:cNvSpPr txBox="1"/>
      </xdr:nvSpPr>
      <xdr:spPr>
        <a:xfrm>
          <a:off x="9258300" y="645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68834</xdr:rowOff>
    </xdr:from>
    <xdr:to>
      <xdr:col>50</xdr:col>
      <xdr:colOff>165100</xdr:colOff>
      <xdr:row>39</xdr:row>
      <xdr:rowOff>170434</xdr:rowOff>
    </xdr:to>
    <xdr:sp macro="" textlink="">
      <xdr:nvSpPr>
        <xdr:cNvPr id="131" name="楕円 130">
          <a:extLst>
            <a:ext uri="{FF2B5EF4-FFF2-40B4-BE49-F238E27FC236}">
              <a16:creationId xmlns:a16="http://schemas.microsoft.com/office/drawing/2014/main" id="{FADF67BC-BAAD-45E5-A341-16C247459C55}"/>
            </a:ext>
          </a:extLst>
        </xdr:cNvPr>
        <xdr:cNvSpPr/>
      </xdr:nvSpPr>
      <xdr:spPr>
        <a:xfrm>
          <a:off x="8445500" y="660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112776</xdr:rowOff>
    </xdr:from>
    <xdr:to>
      <xdr:col>55</xdr:col>
      <xdr:colOff>0</xdr:colOff>
      <xdr:row>39</xdr:row>
      <xdr:rowOff>119634</xdr:rowOff>
    </xdr:to>
    <xdr:cxnSp macro="">
      <xdr:nvCxnSpPr>
        <xdr:cNvPr id="132" name="直線コネクタ 131">
          <a:extLst>
            <a:ext uri="{FF2B5EF4-FFF2-40B4-BE49-F238E27FC236}">
              <a16:creationId xmlns:a16="http://schemas.microsoft.com/office/drawing/2014/main" id="{F90D512C-FFA9-4616-8312-12B29B92D5A8}"/>
            </a:ext>
          </a:extLst>
        </xdr:cNvPr>
        <xdr:cNvCxnSpPr/>
      </xdr:nvCxnSpPr>
      <xdr:spPr>
        <a:xfrm flipV="1">
          <a:off x="8496300" y="6650736"/>
          <a:ext cx="7239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82550</xdr:rowOff>
    </xdr:from>
    <xdr:to>
      <xdr:col>46</xdr:col>
      <xdr:colOff>38100</xdr:colOff>
      <xdr:row>40</xdr:row>
      <xdr:rowOff>12700</xdr:rowOff>
    </xdr:to>
    <xdr:sp macro="" textlink="">
      <xdr:nvSpPr>
        <xdr:cNvPr id="133" name="楕円 132">
          <a:extLst>
            <a:ext uri="{FF2B5EF4-FFF2-40B4-BE49-F238E27FC236}">
              <a16:creationId xmlns:a16="http://schemas.microsoft.com/office/drawing/2014/main" id="{356C1FFD-F13D-432E-8E77-7A3C7674EEE9}"/>
            </a:ext>
          </a:extLst>
        </xdr:cNvPr>
        <xdr:cNvSpPr/>
      </xdr:nvSpPr>
      <xdr:spPr>
        <a:xfrm>
          <a:off x="7670800" y="6620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119634</xdr:rowOff>
    </xdr:from>
    <xdr:to>
      <xdr:col>50</xdr:col>
      <xdr:colOff>114300</xdr:colOff>
      <xdr:row>39</xdr:row>
      <xdr:rowOff>133350</xdr:rowOff>
    </xdr:to>
    <xdr:cxnSp macro="">
      <xdr:nvCxnSpPr>
        <xdr:cNvPr id="134" name="直線コネクタ 133">
          <a:extLst>
            <a:ext uri="{FF2B5EF4-FFF2-40B4-BE49-F238E27FC236}">
              <a16:creationId xmlns:a16="http://schemas.microsoft.com/office/drawing/2014/main" id="{CD53637B-FB67-42BD-A433-549DDAE996B7}"/>
            </a:ext>
          </a:extLst>
        </xdr:cNvPr>
        <xdr:cNvCxnSpPr/>
      </xdr:nvCxnSpPr>
      <xdr:spPr>
        <a:xfrm flipV="1">
          <a:off x="7713980" y="6657594"/>
          <a:ext cx="78232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91694</xdr:rowOff>
    </xdr:from>
    <xdr:to>
      <xdr:col>41</xdr:col>
      <xdr:colOff>101600</xdr:colOff>
      <xdr:row>40</xdr:row>
      <xdr:rowOff>21844</xdr:rowOff>
    </xdr:to>
    <xdr:sp macro="" textlink="">
      <xdr:nvSpPr>
        <xdr:cNvPr id="135" name="楕円 134">
          <a:extLst>
            <a:ext uri="{FF2B5EF4-FFF2-40B4-BE49-F238E27FC236}">
              <a16:creationId xmlns:a16="http://schemas.microsoft.com/office/drawing/2014/main" id="{FF7DB963-4DF3-4262-8465-0A78EEA84AFF}"/>
            </a:ext>
          </a:extLst>
        </xdr:cNvPr>
        <xdr:cNvSpPr/>
      </xdr:nvSpPr>
      <xdr:spPr>
        <a:xfrm>
          <a:off x="6873240" y="66296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133350</xdr:rowOff>
    </xdr:from>
    <xdr:to>
      <xdr:col>45</xdr:col>
      <xdr:colOff>177800</xdr:colOff>
      <xdr:row>39</xdr:row>
      <xdr:rowOff>142494</xdr:rowOff>
    </xdr:to>
    <xdr:cxnSp macro="">
      <xdr:nvCxnSpPr>
        <xdr:cNvPr id="136" name="直線コネクタ 135">
          <a:extLst>
            <a:ext uri="{FF2B5EF4-FFF2-40B4-BE49-F238E27FC236}">
              <a16:creationId xmlns:a16="http://schemas.microsoft.com/office/drawing/2014/main" id="{79943597-2B5C-446D-A22F-F35415ABBFB1}"/>
            </a:ext>
          </a:extLst>
        </xdr:cNvPr>
        <xdr:cNvCxnSpPr/>
      </xdr:nvCxnSpPr>
      <xdr:spPr>
        <a:xfrm flipV="1">
          <a:off x="6924040" y="6671310"/>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103124</xdr:rowOff>
    </xdr:from>
    <xdr:to>
      <xdr:col>36</xdr:col>
      <xdr:colOff>165100</xdr:colOff>
      <xdr:row>40</xdr:row>
      <xdr:rowOff>33274</xdr:rowOff>
    </xdr:to>
    <xdr:sp macro="" textlink="">
      <xdr:nvSpPr>
        <xdr:cNvPr id="137" name="楕円 136">
          <a:extLst>
            <a:ext uri="{FF2B5EF4-FFF2-40B4-BE49-F238E27FC236}">
              <a16:creationId xmlns:a16="http://schemas.microsoft.com/office/drawing/2014/main" id="{D4EE6597-4DF7-4321-80F4-B2BDCB906586}"/>
            </a:ext>
          </a:extLst>
        </xdr:cNvPr>
        <xdr:cNvSpPr/>
      </xdr:nvSpPr>
      <xdr:spPr>
        <a:xfrm>
          <a:off x="6098540" y="66410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142494</xdr:rowOff>
    </xdr:from>
    <xdr:to>
      <xdr:col>41</xdr:col>
      <xdr:colOff>50800</xdr:colOff>
      <xdr:row>39</xdr:row>
      <xdr:rowOff>153924</xdr:rowOff>
    </xdr:to>
    <xdr:cxnSp macro="">
      <xdr:nvCxnSpPr>
        <xdr:cNvPr id="138" name="直線コネクタ 137">
          <a:extLst>
            <a:ext uri="{FF2B5EF4-FFF2-40B4-BE49-F238E27FC236}">
              <a16:creationId xmlns:a16="http://schemas.microsoft.com/office/drawing/2014/main" id="{77B6B9CF-4333-4CEB-8940-B7297B98E9EB}"/>
            </a:ext>
          </a:extLst>
        </xdr:cNvPr>
        <xdr:cNvCxnSpPr/>
      </xdr:nvCxnSpPr>
      <xdr:spPr>
        <a:xfrm flipV="1">
          <a:off x="6149340" y="6680454"/>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6113</xdr:rowOff>
    </xdr:from>
    <xdr:ext cx="469744" cy="259045"/>
    <xdr:sp macro="" textlink="">
      <xdr:nvSpPr>
        <xdr:cNvPr id="139" name="n_1aveValue【図書館】&#10;一人当たり面積">
          <a:extLst>
            <a:ext uri="{FF2B5EF4-FFF2-40B4-BE49-F238E27FC236}">
              <a16:creationId xmlns:a16="http://schemas.microsoft.com/office/drawing/2014/main" id="{79A4FAE5-D57E-44F9-BC91-B052C7E69B9C}"/>
            </a:ext>
          </a:extLst>
        </xdr:cNvPr>
        <xdr:cNvSpPr txBox="1"/>
      </xdr:nvSpPr>
      <xdr:spPr>
        <a:xfrm>
          <a:off x="8271587" y="6711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168673</xdr:rowOff>
    </xdr:from>
    <xdr:ext cx="469744" cy="259045"/>
    <xdr:sp macro="" textlink="">
      <xdr:nvSpPr>
        <xdr:cNvPr id="140" name="n_2aveValue【図書館】&#10;一人当たり面積">
          <a:extLst>
            <a:ext uri="{FF2B5EF4-FFF2-40B4-BE49-F238E27FC236}">
              <a16:creationId xmlns:a16="http://schemas.microsoft.com/office/drawing/2014/main" id="{461A6EE7-DA8F-4FA7-A015-9F0186703826}"/>
            </a:ext>
          </a:extLst>
        </xdr:cNvPr>
        <xdr:cNvSpPr txBox="1"/>
      </xdr:nvSpPr>
      <xdr:spPr>
        <a:xfrm>
          <a:off x="7509587" y="637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152671</xdr:rowOff>
    </xdr:from>
    <xdr:ext cx="469744" cy="259045"/>
    <xdr:sp macro="" textlink="">
      <xdr:nvSpPr>
        <xdr:cNvPr id="141" name="n_3aveValue【図書館】&#10;一人当たり面積">
          <a:extLst>
            <a:ext uri="{FF2B5EF4-FFF2-40B4-BE49-F238E27FC236}">
              <a16:creationId xmlns:a16="http://schemas.microsoft.com/office/drawing/2014/main" id="{0933CB0B-2515-4145-B5F8-CB78C6711F8C}"/>
            </a:ext>
          </a:extLst>
        </xdr:cNvPr>
        <xdr:cNvSpPr txBox="1"/>
      </xdr:nvSpPr>
      <xdr:spPr>
        <a:xfrm>
          <a:off x="6712027" y="635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47261</xdr:rowOff>
    </xdr:from>
    <xdr:ext cx="469744" cy="259045"/>
    <xdr:sp macro="" textlink="">
      <xdr:nvSpPr>
        <xdr:cNvPr id="142" name="n_4aveValue【図書館】&#10;一人当たり面積">
          <a:extLst>
            <a:ext uri="{FF2B5EF4-FFF2-40B4-BE49-F238E27FC236}">
              <a16:creationId xmlns:a16="http://schemas.microsoft.com/office/drawing/2014/main" id="{5C7B5700-94E0-430D-A6EE-F85182EB924D}"/>
            </a:ext>
          </a:extLst>
        </xdr:cNvPr>
        <xdr:cNvSpPr txBox="1"/>
      </xdr:nvSpPr>
      <xdr:spPr>
        <a:xfrm>
          <a:off x="5937327" y="6752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15511</xdr:rowOff>
    </xdr:from>
    <xdr:ext cx="469744" cy="259045"/>
    <xdr:sp macro="" textlink="">
      <xdr:nvSpPr>
        <xdr:cNvPr id="143" name="n_1mainValue【図書館】&#10;一人当たり面積">
          <a:extLst>
            <a:ext uri="{FF2B5EF4-FFF2-40B4-BE49-F238E27FC236}">
              <a16:creationId xmlns:a16="http://schemas.microsoft.com/office/drawing/2014/main" id="{B9BD9B85-A06F-40D6-BD90-54F79EB7B4B4}"/>
            </a:ext>
          </a:extLst>
        </xdr:cNvPr>
        <xdr:cNvSpPr txBox="1"/>
      </xdr:nvSpPr>
      <xdr:spPr>
        <a:xfrm>
          <a:off x="8271587" y="638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3827</xdr:rowOff>
    </xdr:from>
    <xdr:ext cx="469744" cy="259045"/>
    <xdr:sp macro="" textlink="">
      <xdr:nvSpPr>
        <xdr:cNvPr id="144" name="n_2mainValue【図書館】&#10;一人当たり面積">
          <a:extLst>
            <a:ext uri="{FF2B5EF4-FFF2-40B4-BE49-F238E27FC236}">
              <a16:creationId xmlns:a16="http://schemas.microsoft.com/office/drawing/2014/main" id="{EC50FD43-92BE-4E03-B276-E778BDCA04F7}"/>
            </a:ext>
          </a:extLst>
        </xdr:cNvPr>
        <xdr:cNvSpPr txBox="1"/>
      </xdr:nvSpPr>
      <xdr:spPr>
        <a:xfrm>
          <a:off x="750958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12971</xdr:rowOff>
    </xdr:from>
    <xdr:ext cx="469744" cy="259045"/>
    <xdr:sp macro="" textlink="">
      <xdr:nvSpPr>
        <xdr:cNvPr id="145" name="n_3mainValue【図書館】&#10;一人当たり面積">
          <a:extLst>
            <a:ext uri="{FF2B5EF4-FFF2-40B4-BE49-F238E27FC236}">
              <a16:creationId xmlns:a16="http://schemas.microsoft.com/office/drawing/2014/main" id="{CF583E3F-98AD-4AD8-90E0-FBF678C53E87}"/>
            </a:ext>
          </a:extLst>
        </xdr:cNvPr>
        <xdr:cNvSpPr txBox="1"/>
      </xdr:nvSpPr>
      <xdr:spPr>
        <a:xfrm>
          <a:off x="6712027" y="6718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49801</xdr:rowOff>
    </xdr:from>
    <xdr:ext cx="469744" cy="259045"/>
    <xdr:sp macro="" textlink="">
      <xdr:nvSpPr>
        <xdr:cNvPr id="146" name="n_4mainValue【図書館】&#10;一人当たり面積">
          <a:extLst>
            <a:ext uri="{FF2B5EF4-FFF2-40B4-BE49-F238E27FC236}">
              <a16:creationId xmlns:a16="http://schemas.microsoft.com/office/drawing/2014/main" id="{B6B1AD69-0827-406F-9DD4-3E89D2C79E5E}"/>
            </a:ext>
          </a:extLst>
        </xdr:cNvPr>
        <xdr:cNvSpPr txBox="1"/>
      </xdr:nvSpPr>
      <xdr:spPr>
        <a:xfrm>
          <a:off x="5937327" y="6420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D40EA3EC-99B2-431C-BF53-A2B5E8A17AB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824FF61E-6356-4855-8B2C-90E946ABD5A9}"/>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22AD8A8A-C9CB-485B-8C93-AAA805484A5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EB2D7F42-AE6C-45AB-97E0-BBB8112C6C9F}"/>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6D07DAB5-8781-4FFE-A2FE-C8D3B9A536AE}"/>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3D820A7-FAAD-4389-B835-ABFC63FBCBEB}"/>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B1032B40-10D0-4629-8E33-609599470E5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8E2BDE66-0178-4212-9C5E-01D94E02C2F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F07A3FA-0DEC-4C9B-89D3-C1998721F348}"/>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55CA0B1C-581F-4107-A1A9-D5EB69CB14E2}"/>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FA8E12A1-7D7E-4530-ABDF-0629D3B39979}"/>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33C615EF-5633-4198-B0A9-0672E8894A43}"/>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D099F8A6-D74C-47BC-BAD8-C1ABC28B4C41}"/>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2DE2420D-5D0D-461C-A082-7F5826DCFA76}"/>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10FEDA0D-D31A-4C1B-85B6-CFD413D3E9CB}"/>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4CC0725B-7EA7-4C4F-AC82-F4C500FE0E0A}"/>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FE3DB81E-1B6B-4262-AE03-CEEF7AB88AEC}"/>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1A162DC9-D386-4F56-886F-B9433DA6CF86}"/>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D374C8B6-40CE-4473-9F93-7908A10BE224}"/>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A53E2CB6-313A-4521-93D4-D2D16E60BA1E}"/>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D24319C3-6C3B-4DB0-8FF0-6D1A4A1029DA}"/>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9E7E9EE0-B1F4-405C-B2C1-F0C05B259156}"/>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DC3E00A3-BC2F-4AA8-B3CE-69BCEF14462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70" name="直線コネクタ 169">
          <a:extLst>
            <a:ext uri="{FF2B5EF4-FFF2-40B4-BE49-F238E27FC236}">
              <a16:creationId xmlns:a16="http://schemas.microsoft.com/office/drawing/2014/main" id="{879BF94C-C0A3-4208-AE80-10BB0476261E}"/>
            </a:ext>
          </a:extLst>
        </xdr:cNvPr>
        <xdr:cNvCxnSpPr/>
      </xdr:nvCxnSpPr>
      <xdr:spPr>
        <a:xfrm flipV="1">
          <a:off x="4086225" y="931545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5B639F42-5AB0-4A6F-8A39-652D8C0A327C}"/>
            </a:ext>
          </a:extLst>
        </xdr:cNvPr>
        <xdr:cNvSpPr txBox="1"/>
      </xdr:nvSpPr>
      <xdr:spPr>
        <a:xfrm>
          <a:off x="4124960" y="1056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2" name="直線コネクタ 171">
          <a:extLst>
            <a:ext uri="{FF2B5EF4-FFF2-40B4-BE49-F238E27FC236}">
              <a16:creationId xmlns:a16="http://schemas.microsoft.com/office/drawing/2014/main" id="{DD30EB44-C039-4CD2-AF6C-5BD9282109F7}"/>
            </a:ext>
          </a:extLst>
        </xdr:cNvPr>
        <xdr:cNvCxnSpPr/>
      </xdr:nvCxnSpPr>
      <xdr:spPr>
        <a:xfrm>
          <a:off x="4020820" y="1055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3" name="【体育館・プール】&#10;有形固定資産減価償却率最大値テキスト">
          <a:extLst>
            <a:ext uri="{FF2B5EF4-FFF2-40B4-BE49-F238E27FC236}">
              <a16:creationId xmlns:a16="http://schemas.microsoft.com/office/drawing/2014/main" id="{6F1BC4EB-66A3-451B-B84C-D527A13CD81A}"/>
            </a:ext>
          </a:extLst>
        </xdr:cNvPr>
        <xdr:cNvSpPr txBox="1"/>
      </xdr:nvSpPr>
      <xdr:spPr>
        <a:xfrm>
          <a:off x="4124960" y="9094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4" name="直線コネクタ 173">
          <a:extLst>
            <a:ext uri="{FF2B5EF4-FFF2-40B4-BE49-F238E27FC236}">
              <a16:creationId xmlns:a16="http://schemas.microsoft.com/office/drawing/2014/main" id="{1838FE29-CE8F-420B-A495-E4321F0F5035}"/>
            </a:ext>
          </a:extLst>
        </xdr:cNvPr>
        <xdr:cNvCxnSpPr/>
      </xdr:nvCxnSpPr>
      <xdr:spPr>
        <a:xfrm>
          <a:off x="4020820" y="931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BFBCF208-E60C-4820-8A15-4E1A71A31D71}"/>
            </a:ext>
          </a:extLst>
        </xdr:cNvPr>
        <xdr:cNvSpPr txBox="1"/>
      </xdr:nvSpPr>
      <xdr:spPr>
        <a:xfrm>
          <a:off x="4124960" y="9982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176" name="フローチャート: 判断 175">
          <a:extLst>
            <a:ext uri="{FF2B5EF4-FFF2-40B4-BE49-F238E27FC236}">
              <a16:creationId xmlns:a16="http://schemas.microsoft.com/office/drawing/2014/main" id="{ABA76E81-8ABA-4DF5-AD22-B923141C1F1D}"/>
            </a:ext>
          </a:extLst>
        </xdr:cNvPr>
        <xdr:cNvSpPr/>
      </xdr:nvSpPr>
      <xdr:spPr>
        <a:xfrm>
          <a:off x="4036060" y="101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177" name="フローチャート: 判断 176">
          <a:extLst>
            <a:ext uri="{FF2B5EF4-FFF2-40B4-BE49-F238E27FC236}">
              <a16:creationId xmlns:a16="http://schemas.microsoft.com/office/drawing/2014/main" id="{B458F93F-A924-436B-AE0A-9BA988962B92}"/>
            </a:ext>
          </a:extLst>
        </xdr:cNvPr>
        <xdr:cNvSpPr/>
      </xdr:nvSpPr>
      <xdr:spPr>
        <a:xfrm>
          <a:off x="3312160" y="10157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178" name="フローチャート: 判断 177">
          <a:extLst>
            <a:ext uri="{FF2B5EF4-FFF2-40B4-BE49-F238E27FC236}">
              <a16:creationId xmlns:a16="http://schemas.microsoft.com/office/drawing/2014/main" id="{B7A8419D-A433-4348-A1FF-FAF6E51852B7}"/>
            </a:ext>
          </a:extLst>
        </xdr:cNvPr>
        <xdr:cNvSpPr/>
      </xdr:nvSpPr>
      <xdr:spPr>
        <a:xfrm>
          <a:off x="2514600" y="10162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179" name="フローチャート: 判断 178">
          <a:extLst>
            <a:ext uri="{FF2B5EF4-FFF2-40B4-BE49-F238E27FC236}">
              <a16:creationId xmlns:a16="http://schemas.microsoft.com/office/drawing/2014/main" id="{8BEA8903-E678-48B1-9897-1D7E60E6A13A}"/>
            </a:ext>
          </a:extLst>
        </xdr:cNvPr>
        <xdr:cNvSpPr/>
      </xdr:nvSpPr>
      <xdr:spPr>
        <a:xfrm>
          <a:off x="1739900" y="10138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36830</xdr:rowOff>
    </xdr:from>
    <xdr:to>
      <xdr:col>6</xdr:col>
      <xdr:colOff>38100</xdr:colOff>
      <xdr:row>60</xdr:row>
      <xdr:rowOff>138430</xdr:rowOff>
    </xdr:to>
    <xdr:sp macro="" textlink="">
      <xdr:nvSpPr>
        <xdr:cNvPr id="180" name="フローチャート: 判断 179">
          <a:extLst>
            <a:ext uri="{FF2B5EF4-FFF2-40B4-BE49-F238E27FC236}">
              <a16:creationId xmlns:a16="http://schemas.microsoft.com/office/drawing/2014/main" id="{3D84EABB-6A00-4795-9A6C-F1BDC3B0762C}"/>
            </a:ext>
          </a:extLst>
        </xdr:cNvPr>
        <xdr:cNvSpPr/>
      </xdr:nvSpPr>
      <xdr:spPr>
        <a:xfrm>
          <a:off x="965200" y="100952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929C725D-BB6F-4897-ADA7-F26566999FA3}"/>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98BB901-B75A-4DF1-A6E3-E673E2FF118D}"/>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D83164C-E1A6-490F-A204-290704776EFF}"/>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EAADA59-CE03-42FF-B7E4-E50EE787B4CE}"/>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79842AD-B017-4ED4-A404-EBB160DDE8D6}"/>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128270</xdr:rowOff>
    </xdr:from>
    <xdr:to>
      <xdr:col>24</xdr:col>
      <xdr:colOff>114300</xdr:colOff>
      <xdr:row>61</xdr:row>
      <xdr:rowOff>58420</xdr:rowOff>
    </xdr:to>
    <xdr:sp macro="" textlink="">
      <xdr:nvSpPr>
        <xdr:cNvPr id="186" name="楕円 185">
          <a:extLst>
            <a:ext uri="{FF2B5EF4-FFF2-40B4-BE49-F238E27FC236}">
              <a16:creationId xmlns:a16="http://schemas.microsoft.com/office/drawing/2014/main" id="{52B24D6B-59C5-4991-8E09-BE3D5E2DC894}"/>
            </a:ext>
          </a:extLst>
        </xdr:cNvPr>
        <xdr:cNvSpPr/>
      </xdr:nvSpPr>
      <xdr:spPr>
        <a:xfrm>
          <a:off x="4036060" y="10186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106697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08F8DE7A-7326-424E-998C-F360911063B0}"/>
            </a:ext>
          </a:extLst>
        </xdr:cNvPr>
        <xdr:cNvSpPr txBox="1"/>
      </xdr:nvSpPr>
      <xdr:spPr>
        <a:xfrm>
          <a:off x="4124960"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101600</xdr:rowOff>
    </xdr:from>
    <xdr:to>
      <xdr:col>20</xdr:col>
      <xdr:colOff>38100</xdr:colOff>
      <xdr:row>61</xdr:row>
      <xdr:rowOff>31750</xdr:rowOff>
    </xdr:to>
    <xdr:sp macro="" textlink="">
      <xdr:nvSpPr>
        <xdr:cNvPr id="188" name="楕円 187">
          <a:extLst>
            <a:ext uri="{FF2B5EF4-FFF2-40B4-BE49-F238E27FC236}">
              <a16:creationId xmlns:a16="http://schemas.microsoft.com/office/drawing/2014/main" id="{901BD7FB-49B1-4BF3-9DAD-2804906C87FB}"/>
            </a:ext>
          </a:extLst>
        </xdr:cNvPr>
        <xdr:cNvSpPr/>
      </xdr:nvSpPr>
      <xdr:spPr>
        <a:xfrm>
          <a:off x="3312160" y="101600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152400</xdr:rowOff>
    </xdr:from>
    <xdr:to>
      <xdr:col>24</xdr:col>
      <xdr:colOff>63500</xdr:colOff>
      <xdr:row>61</xdr:row>
      <xdr:rowOff>7620</xdr:rowOff>
    </xdr:to>
    <xdr:cxnSp macro="">
      <xdr:nvCxnSpPr>
        <xdr:cNvPr id="189" name="直線コネクタ 188">
          <a:extLst>
            <a:ext uri="{FF2B5EF4-FFF2-40B4-BE49-F238E27FC236}">
              <a16:creationId xmlns:a16="http://schemas.microsoft.com/office/drawing/2014/main" id="{0CB2F19B-6C2F-44F3-9879-4628F8C89696}"/>
            </a:ext>
          </a:extLst>
        </xdr:cNvPr>
        <xdr:cNvCxnSpPr/>
      </xdr:nvCxnSpPr>
      <xdr:spPr>
        <a:xfrm>
          <a:off x="3355340" y="10210800"/>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72390</xdr:rowOff>
    </xdr:from>
    <xdr:to>
      <xdr:col>15</xdr:col>
      <xdr:colOff>101600</xdr:colOff>
      <xdr:row>61</xdr:row>
      <xdr:rowOff>2540</xdr:rowOff>
    </xdr:to>
    <xdr:sp macro="" textlink="">
      <xdr:nvSpPr>
        <xdr:cNvPr id="190" name="楕円 189">
          <a:extLst>
            <a:ext uri="{FF2B5EF4-FFF2-40B4-BE49-F238E27FC236}">
              <a16:creationId xmlns:a16="http://schemas.microsoft.com/office/drawing/2014/main" id="{91A1FB78-7F06-4B1E-BD04-B28E09CD8190}"/>
            </a:ext>
          </a:extLst>
        </xdr:cNvPr>
        <xdr:cNvSpPr/>
      </xdr:nvSpPr>
      <xdr:spPr>
        <a:xfrm>
          <a:off x="2514600" y="10130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123190</xdr:rowOff>
    </xdr:from>
    <xdr:to>
      <xdr:col>19</xdr:col>
      <xdr:colOff>177800</xdr:colOff>
      <xdr:row>60</xdr:row>
      <xdr:rowOff>152400</xdr:rowOff>
    </xdr:to>
    <xdr:cxnSp macro="">
      <xdr:nvCxnSpPr>
        <xdr:cNvPr id="191" name="直線コネクタ 190">
          <a:extLst>
            <a:ext uri="{FF2B5EF4-FFF2-40B4-BE49-F238E27FC236}">
              <a16:creationId xmlns:a16="http://schemas.microsoft.com/office/drawing/2014/main" id="{7F4BC279-68C9-4B25-9545-34AE372B4305}"/>
            </a:ext>
          </a:extLst>
        </xdr:cNvPr>
        <xdr:cNvCxnSpPr/>
      </xdr:nvCxnSpPr>
      <xdr:spPr>
        <a:xfrm>
          <a:off x="2565400" y="10181590"/>
          <a:ext cx="78994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62230</xdr:rowOff>
    </xdr:from>
    <xdr:to>
      <xdr:col>10</xdr:col>
      <xdr:colOff>165100</xdr:colOff>
      <xdr:row>60</xdr:row>
      <xdr:rowOff>163830</xdr:rowOff>
    </xdr:to>
    <xdr:sp macro="" textlink="">
      <xdr:nvSpPr>
        <xdr:cNvPr id="192" name="楕円 191">
          <a:extLst>
            <a:ext uri="{FF2B5EF4-FFF2-40B4-BE49-F238E27FC236}">
              <a16:creationId xmlns:a16="http://schemas.microsoft.com/office/drawing/2014/main" id="{7C8D15B8-1EF8-4BED-891C-6185ADD481AE}"/>
            </a:ext>
          </a:extLst>
        </xdr:cNvPr>
        <xdr:cNvSpPr/>
      </xdr:nvSpPr>
      <xdr:spPr>
        <a:xfrm>
          <a:off x="1739900" y="1012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113030</xdr:rowOff>
    </xdr:from>
    <xdr:to>
      <xdr:col>15</xdr:col>
      <xdr:colOff>50800</xdr:colOff>
      <xdr:row>60</xdr:row>
      <xdr:rowOff>123190</xdr:rowOff>
    </xdr:to>
    <xdr:cxnSp macro="">
      <xdr:nvCxnSpPr>
        <xdr:cNvPr id="193" name="直線コネクタ 192">
          <a:extLst>
            <a:ext uri="{FF2B5EF4-FFF2-40B4-BE49-F238E27FC236}">
              <a16:creationId xmlns:a16="http://schemas.microsoft.com/office/drawing/2014/main" id="{02F2E404-94CF-4188-B0D9-606F57E78AE7}"/>
            </a:ext>
          </a:extLst>
        </xdr:cNvPr>
        <xdr:cNvCxnSpPr/>
      </xdr:nvCxnSpPr>
      <xdr:spPr>
        <a:xfrm>
          <a:off x="1790700" y="10171430"/>
          <a:ext cx="7747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7620</xdr:rowOff>
    </xdr:from>
    <xdr:to>
      <xdr:col>6</xdr:col>
      <xdr:colOff>38100</xdr:colOff>
      <xdr:row>60</xdr:row>
      <xdr:rowOff>109220</xdr:rowOff>
    </xdr:to>
    <xdr:sp macro="" textlink="">
      <xdr:nvSpPr>
        <xdr:cNvPr id="194" name="楕円 193">
          <a:extLst>
            <a:ext uri="{FF2B5EF4-FFF2-40B4-BE49-F238E27FC236}">
              <a16:creationId xmlns:a16="http://schemas.microsoft.com/office/drawing/2014/main" id="{0F62C076-351A-43E5-A12C-F320C12418E6}"/>
            </a:ext>
          </a:extLst>
        </xdr:cNvPr>
        <xdr:cNvSpPr/>
      </xdr:nvSpPr>
      <xdr:spPr>
        <a:xfrm>
          <a:off x="965200" y="100660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58420</xdr:rowOff>
    </xdr:from>
    <xdr:to>
      <xdr:col>10</xdr:col>
      <xdr:colOff>114300</xdr:colOff>
      <xdr:row>60</xdr:row>
      <xdr:rowOff>113030</xdr:rowOff>
    </xdr:to>
    <xdr:cxnSp macro="">
      <xdr:nvCxnSpPr>
        <xdr:cNvPr id="195" name="直線コネクタ 194">
          <a:extLst>
            <a:ext uri="{FF2B5EF4-FFF2-40B4-BE49-F238E27FC236}">
              <a16:creationId xmlns:a16="http://schemas.microsoft.com/office/drawing/2014/main" id="{15A559E2-336D-434A-921C-1DB0CFFB7E85}"/>
            </a:ext>
          </a:extLst>
        </xdr:cNvPr>
        <xdr:cNvCxnSpPr/>
      </xdr:nvCxnSpPr>
      <xdr:spPr>
        <a:xfrm>
          <a:off x="1008380" y="10116820"/>
          <a:ext cx="782320"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196" name="n_1aveValue【体育館・プール】&#10;有形固定資産減価償却率">
          <a:extLst>
            <a:ext uri="{FF2B5EF4-FFF2-40B4-BE49-F238E27FC236}">
              <a16:creationId xmlns:a16="http://schemas.microsoft.com/office/drawing/2014/main" id="{1BF0D58F-05F9-43FD-A61C-6D75C7C457B9}"/>
            </a:ext>
          </a:extLst>
        </xdr:cNvPr>
        <xdr:cNvSpPr txBox="1"/>
      </xdr:nvSpPr>
      <xdr:spPr>
        <a:xfrm>
          <a:off x="3170564" y="993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25417</xdr:rowOff>
    </xdr:from>
    <xdr:ext cx="405111" cy="259045"/>
    <xdr:sp macro="" textlink="">
      <xdr:nvSpPr>
        <xdr:cNvPr id="197" name="n_2aveValue【体育館・プール】&#10;有形固定資産減価償却率">
          <a:extLst>
            <a:ext uri="{FF2B5EF4-FFF2-40B4-BE49-F238E27FC236}">
              <a16:creationId xmlns:a16="http://schemas.microsoft.com/office/drawing/2014/main" id="{AE50460D-1607-4875-B354-2CC8434CDD2B}"/>
            </a:ext>
          </a:extLst>
        </xdr:cNvPr>
        <xdr:cNvSpPr txBox="1"/>
      </xdr:nvSpPr>
      <xdr:spPr>
        <a:xfrm>
          <a:off x="238570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1287</xdr:rowOff>
    </xdr:from>
    <xdr:ext cx="405111" cy="259045"/>
    <xdr:sp macro="" textlink="">
      <xdr:nvSpPr>
        <xdr:cNvPr id="198" name="n_3aveValue【体育館・プール】&#10;有形固定資産減価償却率">
          <a:extLst>
            <a:ext uri="{FF2B5EF4-FFF2-40B4-BE49-F238E27FC236}">
              <a16:creationId xmlns:a16="http://schemas.microsoft.com/office/drawing/2014/main" id="{367CD291-8D77-45DD-BF3A-ED0FD531C5B6}"/>
            </a:ext>
          </a:extLst>
        </xdr:cNvPr>
        <xdr:cNvSpPr txBox="1"/>
      </xdr:nvSpPr>
      <xdr:spPr>
        <a:xfrm>
          <a:off x="1611004" y="10227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129557</xdr:rowOff>
    </xdr:from>
    <xdr:ext cx="405111" cy="259045"/>
    <xdr:sp macro="" textlink="">
      <xdr:nvSpPr>
        <xdr:cNvPr id="199" name="n_4aveValue【体育館・プール】&#10;有形固定資産減価償却率">
          <a:extLst>
            <a:ext uri="{FF2B5EF4-FFF2-40B4-BE49-F238E27FC236}">
              <a16:creationId xmlns:a16="http://schemas.microsoft.com/office/drawing/2014/main" id="{F4B7A837-C095-4B60-9357-3C41518B90B6}"/>
            </a:ext>
          </a:extLst>
        </xdr:cNvPr>
        <xdr:cNvSpPr txBox="1"/>
      </xdr:nvSpPr>
      <xdr:spPr>
        <a:xfrm>
          <a:off x="836304" y="1018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22877</xdr:rowOff>
    </xdr:from>
    <xdr:ext cx="405111" cy="259045"/>
    <xdr:sp macro="" textlink="">
      <xdr:nvSpPr>
        <xdr:cNvPr id="200" name="n_1mainValue【体育館・プール】&#10;有形固定資産減価償却率">
          <a:extLst>
            <a:ext uri="{FF2B5EF4-FFF2-40B4-BE49-F238E27FC236}">
              <a16:creationId xmlns:a16="http://schemas.microsoft.com/office/drawing/2014/main" id="{A2B350B3-75AB-4708-8C6A-89E7137CD668}"/>
            </a:ext>
          </a:extLst>
        </xdr:cNvPr>
        <xdr:cNvSpPr txBox="1"/>
      </xdr:nvSpPr>
      <xdr:spPr>
        <a:xfrm>
          <a:off x="317056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19067</xdr:rowOff>
    </xdr:from>
    <xdr:ext cx="405111" cy="259045"/>
    <xdr:sp macro="" textlink="">
      <xdr:nvSpPr>
        <xdr:cNvPr id="201" name="n_2mainValue【体育館・プール】&#10;有形固定資産減価償却率">
          <a:extLst>
            <a:ext uri="{FF2B5EF4-FFF2-40B4-BE49-F238E27FC236}">
              <a16:creationId xmlns:a16="http://schemas.microsoft.com/office/drawing/2014/main" id="{A475546A-DD92-492E-94CC-CE17A4E7EF4E}"/>
            </a:ext>
          </a:extLst>
        </xdr:cNvPr>
        <xdr:cNvSpPr txBox="1"/>
      </xdr:nvSpPr>
      <xdr:spPr>
        <a:xfrm>
          <a:off x="2385704" y="9909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8907</xdr:rowOff>
    </xdr:from>
    <xdr:ext cx="405111" cy="259045"/>
    <xdr:sp macro="" textlink="">
      <xdr:nvSpPr>
        <xdr:cNvPr id="202" name="n_3mainValue【体育館・プール】&#10;有形固定資産減価償却率">
          <a:extLst>
            <a:ext uri="{FF2B5EF4-FFF2-40B4-BE49-F238E27FC236}">
              <a16:creationId xmlns:a16="http://schemas.microsoft.com/office/drawing/2014/main" id="{DD200C0E-9E81-4E82-9FFB-D3FCE381AD9D}"/>
            </a:ext>
          </a:extLst>
        </xdr:cNvPr>
        <xdr:cNvSpPr txBox="1"/>
      </xdr:nvSpPr>
      <xdr:spPr>
        <a:xfrm>
          <a:off x="1611004" y="9899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125747</xdr:rowOff>
    </xdr:from>
    <xdr:ext cx="405111" cy="259045"/>
    <xdr:sp macro="" textlink="">
      <xdr:nvSpPr>
        <xdr:cNvPr id="203" name="n_4mainValue【体育館・プール】&#10;有形固定資産減価償却率">
          <a:extLst>
            <a:ext uri="{FF2B5EF4-FFF2-40B4-BE49-F238E27FC236}">
              <a16:creationId xmlns:a16="http://schemas.microsoft.com/office/drawing/2014/main" id="{4DF4F8C2-794B-42D5-9205-49EC73F3FE13}"/>
            </a:ext>
          </a:extLst>
        </xdr:cNvPr>
        <xdr:cNvSpPr txBox="1"/>
      </xdr:nvSpPr>
      <xdr:spPr>
        <a:xfrm>
          <a:off x="836304" y="9848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EB833218-85A3-487C-A1AD-F95373B98AD4}"/>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2D750383-9C6F-4781-8405-FFD662F0BEE6}"/>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DD73959E-6BB0-449D-A778-C67A0E61CF0C}"/>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3D0BF4AF-1AF5-4A59-BE9C-00E1084BA1DC}"/>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7362066B-3200-4F68-8CC5-CC00AB59AE8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1EC50B17-3EE2-4032-920E-3011F726165D}"/>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7480929C-2165-4076-AB31-8315FE0FE3F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95C17C1A-2BE7-404C-A46F-5A447A9EFEC9}"/>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F6BE79AD-05EF-4B8A-B02C-70948A1AD72A}"/>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92E0217C-14E2-4110-8DD7-D49661F9B7B5}"/>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CB3EDF7F-83DF-4E27-ACC8-BE9D77C5C9F3}"/>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95D39918-4FC2-4647-95BB-368457741FBA}"/>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91EFFBB2-6FEE-46D2-96F4-6DED187632DB}"/>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C0536B90-2DF3-49EB-AB05-AE5F46C770A2}"/>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381F8CEA-3BFB-4223-94D5-C3BE777BD51E}"/>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D0742D60-C172-4F1C-ADF6-83C599F8B4EC}"/>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9417A095-E041-4FB6-A891-F52A575B83CD}"/>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157C47F4-C7F5-460E-A6F2-722286D8AD45}"/>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A1A59ABE-CC93-41F5-840F-0EDFAB1B09C3}"/>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DAB9EE11-AD7F-462C-AA8E-5BEB69AD18A2}"/>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5BEA3610-6069-4AA1-8494-6F4C9634952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225" name="直線コネクタ 224">
          <a:extLst>
            <a:ext uri="{FF2B5EF4-FFF2-40B4-BE49-F238E27FC236}">
              <a16:creationId xmlns:a16="http://schemas.microsoft.com/office/drawing/2014/main" id="{18DF7183-F80F-453B-B8AE-5E61449BFEBC}"/>
            </a:ext>
          </a:extLst>
        </xdr:cNvPr>
        <xdr:cNvCxnSpPr/>
      </xdr:nvCxnSpPr>
      <xdr:spPr>
        <a:xfrm flipV="1">
          <a:off x="9219565" y="9254490"/>
          <a:ext cx="0" cy="1366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226" name="【体育館・プール】&#10;一人当たり面積最小値テキスト">
          <a:extLst>
            <a:ext uri="{FF2B5EF4-FFF2-40B4-BE49-F238E27FC236}">
              <a16:creationId xmlns:a16="http://schemas.microsoft.com/office/drawing/2014/main" id="{2C52304A-9685-4353-AEF9-F1AC2F18938C}"/>
            </a:ext>
          </a:extLst>
        </xdr:cNvPr>
        <xdr:cNvSpPr txBox="1"/>
      </xdr:nvSpPr>
      <xdr:spPr>
        <a:xfrm>
          <a:off x="9258300" y="1062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227" name="直線コネクタ 226">
          <a:extLst>
            <a:ext uri="{FF2B5EF4-FFF2-40B4-BE49-F238E27FC236}">
              <a16:creationId xmlns:a16="http://schemas.microsoft.com/office/drawing/2014/main" id="{1E5F1F73-AD1C-47CA-AF9E-63C345262B41}"/>
            </a:ext>
          </a:extLst>
        </xdr:cNvPr>
        <xdr:cNvCxnSpPr/>
      </xdr:nvCxnSpPr>
      <xdr:spPr>
        <a:xfrm>
          <a:off x="9154160" y="106212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28" name="【体育館・プール】&#10;一人当たり面積最大値テキスト">
          <a:extLst>
            <a:ext uri="{FF2B5EF4-FFF2-40B4-BE49-F238E27FC236}">
              <a16:creationId xmlns:a16="http://schemas.microsoft.com/office/drawing/2014/main" id="{2650B5F9-A9A0-4D99-9C72-9EF5D09C28A5}"/>
            </a:ext>
          </a:extLst>
        </xdr:cNvPr>
        <xdr:cNvSpPr txBox="1"/>
      </xdr:nvSpPr>
      <xdr:spPr>
        <a:xfrm>
          <a:off x="9258300" y="903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29" name="直線コネクタ 228">
          <a:extLst>
            <a:ext uri="{FF2B5EF4-FFF2-40B4-BE49-F238E27FC236}">
              <a16:creationId xmlns:a16="http://schemas.microsoft.com/office/drawing/2014/main" id="{BBE63F21-C7C8-4D85-8A46-B54ECB74696F}"/>
            </a:ext>
          </a:extLst>
        </xdr:cNvPr>
        <xdr:cNvCxnSpPr/>
      </xdr:nvCxnSpPr>
      <xdr:spPr>
        <a:xfrm>
          <a:off x="915416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19067</xdr:rowOff>
    </xdr:from>
    <xdr:ext cx="469744" cy="259045"/>
    <xdr:sp macro="" textlink="">
      <xdr:nvSpPr>
        <xdr:cNvPr id="230" name="【体育館・プール】&#10;一人当たり面積平均値テキスト">
          <a:extLst>
            <a:ext uri="{FF2B5EF4-FFF2-40B4-BE49-F238E27FC236}">
              <a16:creationId xmlns:a16="http://schemas.microsoft.com/office/drawing/2014/main" id="{AD24D626-B6DF-40B3-85A4-B54B6B3D6320}"/>
            </a:ext>
          </a:extLst>
        </xdr:cNvPr>
        <xdr:cNvSpPr txBox="1"/>
      </xdr:nvSpPr>
      <xdr:spPr>
        <a:xfrm>
          <a:off x="9258300" y="10077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231" name="フローチャート: 判断 230">
          <a:extLst>
            <a:ext uri="{FF2B5EF4-FFF2-40B4-BE49-F238E27FC236}">
              <a16:creationId xmlns:a16="http://schemas.microsoft.com/office/drawing/2014/main" id="{1E2D5A15-F859-4D44-B2BF-709C18BF7347}"/>
            </a:ext>
          </a:extLst>
        </xdr:cNvPr>
        <xdr:cNvSpPr/>
      </xdr:nvSpPr>
      <xdr:spPr>
        <a:xfrm>
          <a:off x="9192260" y="100990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232" name="フローチャート: 判断 231">
          <a:extLst>
            <a:ext uri="{FF2B5EF4-FFF2-40B4-BE49-F238E27FC236}">
              <a16:creationId xmlns:a16="http://schemas.microsoft.com/office/drawing/2014/main" id="{03FBB7C3-C41A-4A8A-A2C2-71904C64B742}"/>
            </a:ext>
          </a:extLst>
        </xdr:cNvPr>
        <xdr:cNvSpPr/>
      </xdr:nvSpPr>
      <xdr:spPr>
        <a:xfrm>
          <a:off x="8445500" y="101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233" name="フローチャート: 判断 232">
          <a:extLst>
            <a:ext uri="{FF2B5EF4-FFF2-40B4-BE49-F238E27FC236}">
              <a16:creationId xmlns:a16="http://schemas.microsoft.com/office/drawing/2014/main" id="{36E6C5A6-6B63-47EA-9C73-8D0E10B92BA6}"/>
            </a:ext>
          </a:extLst>
        </xdr:cNvPr>
        <xdr:cNvSpPr/>
      </xdr:nvSpPr>
      <xdr:spPr>
        <a:xfrm>
          <a:off x="7670800" y="101209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234" name="フローチャート: 判断 233">
          <a:extLst>
            <a:ext uri="{FF2B5EF4-FFF2-40B4-BE49-F238E27FC236}">
              <a16:creationId xmlns:a16="http://schemas.microsoft.com/office/drawing/2014/main" id="{DC90FC74-2734-4C8F-9F22-FD316AD5C3EB}"/>
            </a:ext>
          </a:extLst>
        </xdr:cNvPr>
        <xdr:cNvSpPr/>
      </xdr:nvSpPr>
      <xdr:spPr>
        <a:xfrm>
          <a:off x="6873240" y="101511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59</xdr:row>
      <xdr:rowOff>133452</xdr:rowOff>
    </xdr:from>
    <xdr:to>
      <xdr:col>36</xdr:col>
      <xdr:colOff>165100</xdr:colOff>
      <xdr:row>60</xdr:row>
      <xdr:rowOff>63602</xdr:rowOff>
    </xdr:to>
    <xdr:sp macro="" textlink="">
      <xdr:nvSpPr>
        <xdr:cNvPr id="235" name="フローチャート: 判断 234">
          <a:extLst>
            <a:ext uri="{FF2B5EF4-FFF2-40B4-BE49-F238E27FC236}">
              <a16:creationId xmlns:a16="http://schemas.microsoft.com/office/drawing/2014/main" id="{DFDF193E-FE78-46B8-9BE9-12805A7A133E}"/>
            </a:ext>
          </a:extLst>
        </xdr:cNvPr>
        <xdr:cNvSpPr/>
      </xdr:nvSpPr>
      <xdr:spPr>
        <a:xfrm>
          <a:off x="6098540" y="100242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3688E041-DE7D-43F8-8272-4951A97A36EC}"/>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5706C79-2F32-45C7-A90C-96766F2DA149}"/>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4BB8B87-4898-49B0-A3D0-0368EAA45F4C}"/>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1BF3B42-7999-4962-ACB3-F8C121EF43D4}"/>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2C0D5D5-5C51-4E0A-BCEB-46303175E40C}"/>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20066</xdr:rowOff>
    </xdr:from>
    <xdr:to>
      <xdr:col>55</xdr:col>
      <xdr:colOff>50800</xdr:colOff>
      <xdr:row>59</xdr:row>
      <xdr:rowOff>121666</xdr:rowOff>
    </xdr:to>
    <xdr:sp macro="" textlink="">
      <xdr:nvSpPr>
        <xdr:cNvPr id="241" name="楕円 240">
          <a:extLst>
            <a:ext uri="{FF2B5EF4-FFF2-40B4-BE49-F238E27FC236}">
              <a16:creationId xmlns:a16="http://schemas.microsoft.com/office/drawing/2014/main" id="{B5D51FA7-45F5-45E6-805B-A96BD8869DBE}"/>
            </a:ext>
          </a:extLst>
        </xdr:cNvPr>
        <xdr:cNvSpPr/>
      </xdr:nvSpPr>
      <xdr:spPr>
        <a:xfrm>
          <a:off x="9192260" y="99108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42943</xdr:rowOff>
    </xdr:from>
    <xdr:ext cx="469744" cy="259045"/>
    <xdr:sp macro="" textlink="">
      <xdr:nvSpPr>
        <xdr:cNvPr id="242" name="【体育館・プール】&#10;一人当たり面積該当値テキスト">
          <a:extLst>
            <a:ext uri="{FF2B5EF4-FFF2-40B4-BE49-F238E27FC236}">
              <a16:creationId xmlns:a16="http://schemas.microsoft.com/office/drawing/2014/main" id="{6010005C-A959-445A-80F0-31AA0D125D90}"/>
            </a:ext>
          </a:extLst>
        </xdr:cNvPr>
        <xdr:cNvSpPr txBox="1"/>
      </xdr:nvSpPr>
      <xdr:spPr>
        <a:xfrm>
          <a:off x="9258300" y="9766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39268</xdr:rowOff>
    </xdr:from>
    <xdr:to>
      <xdr:col>50</xdr:col>
      <xdr:colOff>165100</xdr:colOff>
      <xdr:row>59</xdr:row>
      <xdr:rowOff>140868</xdr:rowOff>
    </xdr:to>
    <xdr:sp macro="" textlink="">
      <xdr:nvSpPr>
        <xdr:cNvPr id="243" name="楕円 242">
          <a:extLst>
            <a:ext uri="{FF2B5EF4-FFF2-40B4-BE49-F238E27FC236}">
              <a16:creationId xmlns:a16="http://schemas.microsoft.com/office/drawing/2014/main" id="{F8CC7364-A325-499C-9964-AEBB9B549C5D}"/>
            </a:ext>
          </a:extLst>
        </xdr:cNvPr>
        <xdr:cNvSpPr/>
      </xdr:nvSpPr>
      <xdr:spPr>
        <a:xfrm>
          <a:off x="8445500" y="993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70866</xdr:rowOff>
    </xdr:from>
    <xdr:to>
      <xdr:col>55</xdr:col>
      <xdr:colOff>0</xdr:colOff>
      <xdr:row>59</xdr:row>
      <xdr:rowOff>90068</xdr:rowOff>
    </xdr:to>
    <xdr:cxnSp macro="">
      <xdr:nvCxnSpPr>
        <xdr:cNvPr id="244" name="直線コネクタ 243">
          <a:extLst>
            <a:ext uri="{FF2B5EF4-FFF2-40B4-BE49-F238E27FC236}">
              <a16:creationId xmlns:a16="http://schemas.microsoft.com/office/drawing/2014/main" id="{9E653D5C-D726-4469-B001-E4924A791048}"/>
            </a:ext>
          </a:extLst>
        </xdr:cNvPr>
        <xdr:cNvCxnSpPr/>
      </xdr:nvCxnSpPr>
      <xdr:spPr>
        <a:xfrm flipV="1">
          <a:off x="8496300" y="9961626"/>
          <a:ext cx="7239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64871</xdr:rowOff>
    </xdr:from>
    <xdr:to>
      <xdr:col>46</xdr:col>
      <xdr:colOff>38100</xdr:colOff>
      <xdr:row>59</xdr:row>
      <xdr:rowOff>166471</xdr:rowOff>
    </xdr:to>
    <xdr:sp macro="" textlink="">
      <xdr:nvSpPr>
        <xdr:cNvPr id="245" name="楕円 244">
          <a:extLst>
            <a:ext uri="{FF2B5EF4-FFF2-40B4-BE49-F238E27FC236}">
              <a16:creationId xmlns:a16="http://schemas.microsoft.com/office/drawing/2014/main" id="{38F259DD-0CF4-409D-8312-B7030EAF046B}"/>
            </a:ext>
          </a:extLst>
        </xdr:cNvPr>
        <xdr:cNvSpPr/>
      </xdr:nvSpPr>
      <xdr:spPr>
        <a:xfrm>
          <a:off x="7670800" y="99556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90068</xdr:rowOff>
    </xdr:from>
    <xdr:to>
      <xdr:col>50</xdr:col>
      <xdr:colOff>114300</xdr:colOff>
      <xdr:row>59</xdr:row>
      <xdr:rowOff>115671</xdr:rowOff>
    </xdr:to>
    <xdr:cxnSp macro="">
      <xdr:nvCxnSpPr>
        <xdr:cNvPr id="246" name="直線コネクタ 245">
          <a:extLst>
            <a:ext uri="{FF2B5EF4-FFF2-40B4-BE49-F238E27FC236}">
              <a16:creationId xmlns:a16="http://schemas.microsoft.com/office/drawing/2014/main" id="{F2012D3E-77EA-4C71-B8F9-335044301D99}"/>
            </a:ext>
          </a:extLst>
        </xdr:cNvPr>
        <xdr:cNvCxnSpPr/>
      </xdr:nvCxnSpPr>
      <xdr:spPr>
        <a:xfrm flipV="1">
          <a:off x="7713980" y="9980828"/>
          <a:ext cx="78232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88646</xdr:rowOff>
    </xdr:from>
    <xdr:to>
      <xdr:col>41</xdr:col>
      <xdr:colOff>101600</xdr:colOff>
      <xdr:row>60</xdr:row>
      <xdr:rowOff>18796</xdr:rowOff>
    </xdr:to>
    <xdr:sp macro="" textlink="">
      <xdr:nvSpPr>
        <xdr:cNvPr id="247" name="楕円 246">
          <a:extLst>
            <a:ext uri="{FF2B5EF4-FFF2-40B4-BE49-F238E27FC236}">
              <a16:creationId xmlns:a16="http://schemas.microsoft.com/office/drawing/2014/main" id="{7CE42F71-BFDD-4568-A1D7-E43EDB492CE9}"/>
            </a:ext>
          </a:extLst>
        </xdr:cNvPr>
        <xdr:cNvSpPr/>
      </xdr:nvSpPr>
      <xdr:spPr>
        <a:xfrm>
          <a:off x="6873240" y="99794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115671</xdr:rowOff>
    </xdr:from>
    <xdr:to>
      <xdr:col>45</xdr:col>
      <xdr:colOff>177800</xdr:colOff>
      <xdr:row>59</xdr:row>
      <xdr:rowOff>139446</xdr:rowOff>
    </xdr:to>
    <xdr:cxnSp macro="">
      <xdr:nvCxnSpPr>
        <xdr:cNvPr id="248" name="直線コネクタ 247">
          <a:extLst>
            <a:ext uri="{FF2B5EF4-FFF2-40B4-BE49-F238E27FC236}">
              <a16:creationId xmlns:a16="http://schemas.microsoft.com/office/drawing/2014/main" id="{EF2C2622-9273-43A9-9371-F9DF54FF9BD7}"/>
            </a:ext>
          </a:extLst>
        </xdr:cNvPr>
        <xdr:cNvCxnSpPr/>
      </xdr:nvCxnSpPr>
      <xdr:spPr>
        <a:xfrm flipV="1">
          <a:off x="6924040" y="10006431"/>
          <a:ext cx="789940" cy="23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111506</xdr:rowOff>
    </xdr:from>
    <xdr:to>
      <xdr:col>36</xdr:col>
      <xdr:colOff>165100</xdr:colOff>
      <xdr:row>60</xdr:row>
      <xdr:rowOff>41656</xdr:rowOff>
    </xdr:to>
    <xdr:sp macro="" textlink="">
      <xdr:nvSpPr>
        <xdr:cNvPr id="249" name="楕円 248">
          <a:extLst>
            <a:ext uri="{FF2B5EF4-FFF2-40B4-BE49-F238E27FC236}">
              <a16:creationId xmlns:a16="http://schemas.microsoft.com/office/drawing/2014/main" id="{2E9DF986-09F5-42EB-968C-3C5C51E25359}"/>
            </a:ext>
          </a:extLst>
        </xdr:cNvPr>
        <xdr:cNvSpPr/>
      </xdr:nvSpPr>
      <xdr:spPr>
        <a:xfrm>
          <a:off x="6098540" y="100022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139446</xdr:rowOff>
    </xdr:from>
    <xdr:to>
      <xdr:col>41</xdr:col>
      <xdr:colOff>50800</xdr:colOff>
      <xdr:row>59</xdr:row>
      <xdr:rowOff>162306</xdr:rowOff>
    </xdr:to>
    <xdr:cxnSp macro="">
      <xdr:nvCxnSpPr>
        <xdr:cNvPr id="250" name="直線コネクタ 249">
          <a:extLst>
            <a:ext uri="{FF2B5EF4-FFF2-40B4-BE49-F238E27FC236}">
              <a16:creationId xmlns:a16="http://schemas.microsoft.com/office/drawing/2014/main" id="{8039F02E-D2B6-4412-9E12-A69E078682D8}"/>
            </a:ext>
          </a:extLst>
        </xdr:cNvPr>
        <xdr:cNvCxnSpPr/>
      </xdr:nvCxnSpPr>
      <xdr:spPr>
        <a:xfrm flipV="1">
          <a:off x="6149340" y="10030206"/>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153484</xdr:rowOff>
    </xdr:from>
    <xdr:ext cx="469744" cy="259045"/>
    <xdr:sp macro="" textlink="">
      <xdr:nvSpPr>
        <xdr:cNvPr id="251" name="n_1aveValue【体育館・プール】&#10;一人当たり面積">
          <a:extLst>
            <a:ext uri="{FF2B5EF4-FFF2-40B4-BE49-F238E27FC236}">
              <a16:creationId xmlns:a16="http://schemas.microsoft.com/office/drawing/2014/main" id="{06401053-FD61-4180-ADD8-F55667AEC549}"/>
            </a:ext>
          </a:extLst>
        </xdr:cNvPr>
        <xdr:cNvSpPr txBox="1"/>
      </xdr:nvSpPr>
      <xdr:spPr>
        <a:xfrm>
          <a:off x="8271587" y="10211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155312</xdr:rowOff>
    </xdr:from>
    <xdr:ext cx="469744" cy="259045"/>
    <xdr:sp macro="" textlink="">
      <xdr:nvSpPr>
        <xdr:cNvPr id="252" name="n_2aveValue【体育館・プール】&#10;一人当たり面積">
          <a:extLst>
            <a:ext uri="{FF2B5EF4-FFF2-40B4-BE49-F238E27FC236}">
              <a16:creationId xmlns:a16="http://schemas.microsoft.com/office/drawing/2014/main" id="{6B514DDC-DC2C-41B8-9E1D-ACAA2C7ED877}"/>
            </a:ext>
          </a:extLst>
        </xdr:cNvPr>
        <xdr:cNvSpPr txBox="1"/>
      </xdr:nvSpPr>
      <xdr:spPr>
        <a:xfrm>
          <a:off x="7509587" y="1021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14038</xdr:rowOff>
    </xdr:from>
    <xdr:ext cx="469744" cy="259045"/>
    <xdr:sp macro="" textlink="">
      <xdr:nvSpPr>
        <xdr:cNvPr id="253" name="n_3aveValue【体育館・プール】&#10;一人当たり面積">
          <a:extLst>
            <a:ext uri="{FF2B5EF4-FFF2-40B4-BE49-F238E27FC236}">
              <a16:creationId xmlns:a16="http://schemas.microsoft.com/office/drawing/2014/main" id="{73CFA345-AABF-4472-B4E4-251A6CD8C12B}"/>
            </a:ext>
          </a:extLst>
        </xdr:cNvPr>
        <xdr:cNvSpPr txBox="1"/>
      </xdr:nvSpPr>
      <xdr:spPr>
        <a:xfrm>
          <a:off x="6712027" y="1024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54729</xdr:rowOff>
    </xdr:from>
    <xdr:ext cx="469744" cy="259045"/>
    <xdr:sp macro="" textlink="">
      <xdr:nvSpPr>
        <xdr:cNvPr id="254" name="n_4aveValue【体育館・プール】&#10;一人当たり面積">
          <a:extLst>
            <a:ext uri="{FF2B5EF4-FFF2-40B4-BE49-F238E27FC236}">
              <a16:creationId xmlns:a16="http://schemas.microsoft.com/office/drawing/2014/main" id="{FDB3B6DA-5A54-456D-9014-6150BCB692F8}"/>
            </a:ext>
          </a:extLst>
        </xdr:cNvPr>
        <xdr:cNvSpPr txBox="1"/>
      </xdr:nvSpPr>
      <xdr:spPr>
        <a:xfrm>
          <a:off x="5937327" y="1011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157395</xdr:rowOff>
    </xdr:from>
    <xdr:ext cx="469744" cy="259045"/>
    <xdr:sp macro="" textlink="">
      <xdr:nvSpPr>
        <xdr:cNvPr id="255" name="n_1mainValue【体育館・プール】&#10;一人当たり面積">
          <a:extLst>
            <a:ext uri="{FF2B5EF4-FFF2-40B4-BE49-F238E27FC236}">
              <a16:creationId xmlns:a16="http://schemas.microsoft.com/office/drawing/2014/main" id="{A78A6F40-3BA1-4352-8A94-1AD0D7A3CA6E}"/>
            </a:ext>
          </a:extLst>
        </xdr:cNvPr>
        <xdr:cNvSpPr txBox="1"/>
      </xdr:nvSpPr>
      <xdr:spPr>
        <a:xfrm>
          <a:off x="8271587" y="9712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11548</xdr:rowOff>
    </xdr:from>
    <xdr:ext cx="469744" cy="259045"/>
    <xdr:sp macro="" textlink="">
      <xdr:nvSpPr>
        <xdr:cNvPr id="256" name="n_2mainValue【体育館・プール】&#10;一人当たり面積">
          <a:extLst>
            <a:ext uri="{FF2B5EF4-FFF2-40B4-BE49-F238E27FC236}">
              <a16:creationId xmlns:a16="http://schemas.microsoft.com/office/drawing/2014/main" id="{5175D6E6-49AF-438E-8C93-57E8D80A6D32}"/>
            </a:ext>
          </a:extLst>
        </xdr:cNvPr>
        <xdr:cNvSpPr txBox="1"/>
      </xdr:nvSpPr>
      <xdr:spPr>
        <a:xfrm>
          <a:off x="7509587" y="973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35323</xdr:rowOff>
    </xdr:from>
    <xdr:ext cx="469744" cy="259045"/>
    <xdr:sp macro="" textlink="">
      <xdr:nvSpPr>
        <xdr:cNvPr id="257" name="n_3mainValue【体育館・プール】&#10;一人当たり面積">
          <a:extLst>
            <a:ext uri="{FF2B5EF4-FFF2-40B4-BE49-F238E27FC236}">
              <a16:creationId xmlns:a16="http://schemas.microsoft.com/office/drawing/2014/main" id="{E8E36D77-F0D9-459D-A1E4-CF5ECA0C5E3C}"/>
            </a:ext>
          </a:extLst>
        </xdr:cNvPr>
        <xdr:cNvSpPr txBox="1"/>
      </xdr:nvSpPr>
      <xdr:spPr>
        <a:xfrm>
          <a:off x="6712027" y="9758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58183</xdr:rowOff>
    </xdr:from>
    <xdr:ext cx="469744" cy="259045"/>
    <xdr:sp macro="" textlink="">
      <xdr:nvSpPr>
        <xdr:cNvPr id="258" name="n_4mainValue【体育館・プール】&#10;一人当たり面積">
          <a:extLst>
            <a:ext uri="{FF2B5EF4-FFF2-40B4-BE49-F238E27FC236}">
              <a16:creationId xmlns:a16="http://schemas.microsoft.com/office/drawing/2014/main" id="{B0B485FD-A3FE-4B93-94D3-F6502EA7FDED}"/>
            </a:ext>
          </a:extLst>
        </xdr:cNvPr>
        <xdr:cNvSpPr txBox="1"/>
      </xdr:nvSpPr>
      <xdr:spPr>
        <a:xfrm>
          <a:off x="5937327" y="978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A5B1E094-B257-4744-AB44-F9A7E393C93B}"/>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19BBACE2-96D3-439D-8134-0B40F89844D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3E5AEC4C-8E1B-4725-A4B3-AD7E62D100D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2475A67E-C85A-4904-9E2B-E31B701A2603}"/>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10F908C9-F0D8-4AB5-92F1-D717C25C03EC}"/>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4A52B7DD-224B-4F13-BF23-FF7A194CB91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80A8217B-B2E4-469A-9274-1F9CEC8B0732}"/>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A603938F-E3CD-421D-93FD-4E28568DD063}"/>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0A716772-F4DD-4B23-A211-BEF84E8D5DB2}"/>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1616F61C-3A1D-48C1-AF96-7932C3CB91AE}"/>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97CF2633-B36B-486E-8D26-C4C8EDA83B9D}"/>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0" name="直線コネクタ 269">
          <a:extLst>
            <a:ext uri="{FF2B5EF4-FFF2-40B4-BE49-F238E27FC236}">
              <a16:creationId xmlns:a16="http://schemas.microsoft.com/office/drawing/2014/main" id="{D5B5F098-A95D-4AEA-AD5F-A55D9B18AD95}"/>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1" name="テキスト ボックス 270">
          <a:extLst>
            <a:ext uri="{FF2B5EF4-FFF2-40B4-BE49-F238E27FC236}">
              <a16:creationId xmlns:a16="http://schemas.microsoft.com/office/drawing/2014/main" id="{E9F32AD1-B4FE-4A45-9975-30E71A89120C}"/>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2" name="直線コネクタ 271">
          <a:extLst>
            <a:ext uri="{FF2B5EF4-FFF2-40B4-BE49-F238E27FC236}">
              <a16:creationId xmlns:a16="http://schemas.microsoft.com/office/drawing/2014/main" id="{61DC7202-0DF2-47E1-9818-8C989C2748EC}"/>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3" name="テキスト ボックス 272">
          <a:extLst>
            <a:ext uri="{FF2B5EF4-FFF2-40B4-BE49-F238E27FC236}">
              <a16:creationId xmlns:a16="http://schemas.microsoft.com/office/drawing/2014/main" id="{E35FE2F6-EB08-4190-A167-D536AF830619}"/>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4" name="直線コネクタ 273">
          <a:extLst>
            <a:ext uri="{FF2B5EF4-FFF2-40B4-BE49-F238E27FC236}">
              <a16:creationId xmlns:a16="http://schemas.microsoft.com/office/drawing/2014/main" id="{A15001B6-083E-40BA-8D59-0D20ABB65725}"/>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5" name="テキスト ボックス 274">
          <a:extLst>
            <a:ext uri="{FF2B5EF4-FFF2-40B4-BE49-F238E27FC236}">
              <a16:creationId xmlns:a16="http://schemas.microsoft.com/office/drawing/2014/main" id="{9F908FC6-9E63-4EDE-89E4-AD1D7361014D}"/>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6" name="直線コネクタ 275">
          <a:extLst>
            <a:ext uri="{FF2B5EF4-FFF2-40B4-BE49-F238E27FC236}">
              <a16:creationId xmlns:a16="http://schemas.microsoft.com/office/drawing/2014/main" id="{15DCEC71-9A70-44A4-8FAC-AFCAB169BC79}"/>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7" name="テキスト ボックス 276">
          <a:extLst>
            <a:ext uri="{FF2B5EF4-FFF2-40B4-BE49-F238E27FC236}">
              <a16:creationId xmlns:a16="http://schemas.microsoft.com/office/drawing/2014/main" id="{32958F33-A391-4A41-B65E-096354A49167}"/>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8" name="直線コネクタ 277">
          <a:extLst>
            <a:ext uri="{FF2B5EF4-FFF2-40B4-BE49-F238E27FC236}">
              <a16:creationId xmlns:a16="http://schemas.microsoft.com/office/drawing/2014/main" id="{553B2CE8-AE18-4D0B-B332-F7E3AEF6E7A0}"/>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9" name="テキスト ボックス 278">
          <a:extLst>
            <a:ext uri="{FF2B5EF4-FFF2-40B4-BE49-F238E27FC236}">
              <a16:creationId xmlns:a16="http://schemas.microsoft.com/office/drawing/2014/main" id="{493E2361-A63B-4478-97CE-4FB41AB509C1}"/>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6B831C57-F99D-4FF1-BA75-81F871ACC55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1" name="テキスト ボックス 280">
          <a:extLst>
            <a:ext uri="{FF2B5EF4-FFF2-40B4-BE49-F238E27FC236}">
              <a16:creationId xmlns:a16="http://schemas.microsoft.com/office/drawing/2014/main" id="{E63962A1-547C-4D2F-99AD-4E1EB184558E}"/>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510A3F7E-0B2B-4CC1-A0FF-D0FE5E8ECD78}"/>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283" name="直線コネクタ 282">
          <a:extLst>
            <a:ext uri="{FF2B5EF4-FFF2-40B4-BE49-F238E27FC236}">
              <a16:creationId xmlns:a16="http://schemas.microsoft.com/office/drawing/2014/main" id="{562AC73D-6F95-4965-8EAC-FF426556A8DC}"/>
            </a:ext>
          </a:extLst>
        </xdr:cNvPr>
        <xdr:cNvCxnSpPr/>
      </xdr:nvCxnSpPr>
      <xdr:spPr>
        <a:xfrm flipV="1">
          <a:off x="4086225" y="13298805"/>
          <a:ext cx="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336996AC-B235-4A4A-880D-A9D6BAE5900E}"/>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5" name="直線コネクタ 284">
          <a:extLst>
            <a:ext uri="{FF2B5EF4-FFF2-40B4-BE49-F238E27FC236}">
              <a16:creationId xmlns:a16="http://schemas.microsoft.com/office/drawing/2014/main" id="{1A239467-1376-4389-8107-00000DFBA014}"/>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E5937913-A7DD-40BD-9E97-DC49119905BD}"/>
            </a:ext>
          </a:extLst>
        </xdr:cNvPr>
        <xdr:cNvSpPr txBox="1"/>
      </xdr:nvSpPr>
      <xdr:spPr>
        <a:xfrm>
          <a:off x="4124960" y="1307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287" name="直線コネクタ 286">
          <a:extLst>
            <a:ext uri="{FF2B5EF4-FFF2-40B4-BE49-F238E27FC236}">
              <a16:creationId xmlns:a16="http://schemas.microsoft.com/office/drawing/2014/main" id="{C04F54E5-3ED8-4383-A76C-F8BEDD0C1172}"/>
            </a:ext>
          </a:extLst>
        </xdr:cNvPr>
        <xdr:cNvCxnSpPr/>
      </xdr:nvCxnSpPr>
      <xdr:spPr>
        <a:xfrm>
          <a:off x="4020820" y="1329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30497</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AC4072F8-2BC2-494A-9ECE-B954BCC6F9F5}"/>
            </a:ext>
          </a:extLst>
        </xdr:cNvPr>
        <xdr:cNvSpPr txBox="1"/>
      </xdr:nvSpPr>
      <xdr:spPr>
        <a:xfrm>
          <a:off x="4124960" y="13776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289" name="フローチャート: 判断 288">
          <a:extLst>
            <a:ext uri="{FF2B5EF4-FFF2-40B4-BE49-F238E27FC236}">
              <a16:creationId xmlns:a16="http://schemas.microsoft.com/office/drawing/2014/main" id="{A693B4E6-CA61-4A94-93CE-51B70C249FD1}"/>
            </a:ext>
          </a:extLst>
        </xdr:cNvPr>
        <xdr:cNvSpPr/>
      </xdr:nvSpPr>
      <xdr:spPr>
        <a:xfrm>
          <a:off x="4036060" y="1379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290" name="フローチャート: 判断 289">
          <a:extLst>
            <a:ext uri="{FF2B5EF4-FFF2-40B4-BE49-F238E27FC236}">
              <a16:creationId xmlns:a16="http://schemas.microsoft.com/office/drawing/2014/main" id="{369A4C09-1C73-4272-836A-4E9A8F19ABC1}"/>
            </a:ext>
          </a:extLst>
        </xdr:cNvPr>
        <xdr:cNvSpPr/>
      </xdr:nvSpPr>
      <xdr:spPr>
        <a:xfrm>
          <a:off x="3312160" y="137718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291" name="フローチャート: 判断 290">
          <a:extLst>
            <a:ext uri="{FF2B5EF4-FFF2-40B4-BE49-F238E27FC236}">
              <a16:creationId xmlns:a16="http://schemas.microsoft.com/office/drawing/2014/main" id="{142F0A1D-13E5-4A8B-B868-3824916E10D2}"/>
            </a:ext>
          </a:extLst>
        </xdr:cNvPr>
        <xdr:cNvSpPr/>
      </xdr:nvSpPr>
      <xdr:spPr>
        <a:xfrm>
          <a:off x="2514600" y="13739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292" name="フローチャート: 判断 291">
          <a:extLst>
            <a:ext uri="{FF2B5EF4-FFF2-40B4-BE49-F238E27FC236}">
              <a16:creationId xmlns:a16="http://schemas.microsoft.com/office/drawing/2014/main" id="{6A18AE37-EB84-486B-A8D4-8DCFDF6D4426}"/>
            </a:ext>
          </a:extLst>
        </xdr:cNvPr>
        <xdr:cNvSpPr/>
      </xdr:nvSpPr>
      <xdr:spPr>
        <a:xfrm>
          <a:off x="1739900" y="136747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293" name="フローチャート: 判断 292">
          <a:extLst>
            <a:ext uri="{FF2B5EF4-FFF2-40B4-BE49-F238E27FC236}">
              <a16:creationId xmlns:a16="http://schemas.microsoft.com/office/drawing/2014/main" id="{7CF0998A-F398-48A7-94F4-9166AEFB82FD}"/>
            </a:ext>
          </a:extLst>
        </xdr:cNvPr>
        <xdr:cNvSpPr/>
      </xdr:nvSpPr>
      <xdr:spPr>
        <a:xfrm>
          <a:off x="965200" y="136290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24D36181-BBB6-49EF-8B49-D5E181D75F78}"/>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D782B160-33EC-4EA4-8701-7FAB818FE51B}"/>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49BBCB0-051E-4A6E-8E50-9800C9449715}"/>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8169F025-E80C-4260-BFEC-4FBCB93D829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E52C7A2-6CA7-42FC-84BF-16A81E6A591A}"/>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128270</xdr:rowOff>
    </xdr:from>
    <xdr:to>
      <xdr:col>24</xdr:col>
      <xdr:colOff>114300</xdr:colOff>
      <xdr:row>82</xdr:row>
      <xdr:rowOff>58420</xdr:rowOff>
    </xdr:to>
    <xdr:sp macro="" textlink="">
      <xdr:nvSpPr>
        <xdr:cNvPr id="299" name="楕円 298">
          <a:extLst>
            <a:ext uri="{FF2B5EF4-FFF2-40B4-BE49-F238E27FC236}">
              <a16:creationId xmlns:a16="http://schemas.microsoft.com/office/drawing/2014/main" id="{C8A7490F-0A1E-42FC-87F1-24E0D80EAF93}"/>
            </a:ext>
          </a:extLst>
        </xdr:cNvPr>
        <xdr:cNvSpPr/>
      </xdr:nvSpPr>
      <xdr:spPr>
        <a:xfrm>
          <a:off x="4036060" y="13707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151147</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C4780DF4-C90A-49CC-A6E2-9308B91CBFDB}"/>
            </a:ext>
          </a:extLst>
        </xdr:cNvPr>
        <xdr:cNvSpPr txBox="1"/>
      </xdr:nvSpPr>
      <xdr:spPr>
        <a:xfrm>
          <a:off x="4124960" y="1356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92075</xdr:rowOff>
    </xdr:from>
    <xdr:to>
      <xdr:col>20</xdr:col>
      <xdr:colOff>38100</xdr:colOff>
      <xdr:row>82</xdr:row>
      <xdr:rowOff>22225</xdr:rowOff>
    </xdr:to>
    <xdr:sp macro="" textlink="">
      <xdr:nvSpPr>
        <xdr:cNvPr id="301" name="楕円 300">
          <a:extLst>
            <a:ext uri="{FF2B5EF4-FFF2-40B4-BE49-F238E27FC236}">
              <a16:creationId xmlns:a16="http://schemas.microsoft.com/office/drawing/2014/main" id="{E5389B4B-6ECC-4D31-8F88-CFD3917C885B}"/>
            </a:ext>
          </a:extLst>
        </xdr:cNvPr>
        <xdr:cNvSpPr/>
      </xdr:nvSpPr>
      <xdr:spPr>
        <a:xfrm>
          <a:off x="3312160" y="136709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142875</xdr:rowOff>
    </xdr:from>
    <xdr:to>
      <xdr:col>24</xdr:col>
      <xdr:colOff>63500</xdr:colOff>
      <xdr:row>82</xdr:row>
      <xdr:rowOff>7620</xdr:rowOff>
    </xdr:to>
    <xdr:cxnSp macro="">
      <xdr:nvCxnSpPr>
        <xdr:cNvPr id="302" name="直線コネクタ 301">
          <a:extLst>
            <a:ext uri="{FF2B5EF4-FFF2-40B4-BE49-F238E27FC236}">
              <a16:creationId xmlns:a16="http://schemas.microsoft.com/office/drawing/2014/main" id="{5A0EF01E-73FC-4EDD-8F78-DEB04B22E228}"/>
            </a:ext>
          </a:extLst>
        </xdr:cNvPr>
        <xdr:cNvCxnSpPr/>
      </xdr:nvCxnSpPr>
      <xdr:spPr>
        <a:xfrm>
          <a:off x="3355340" y="13721715"/>
          <a:ext cx="7315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67311</xdr:rowOff>
    </xdr:from>
    <xdr:to>
      <xdr:col>15</xdr:col>
      <xdr:colOff>101600</xdr:colOff>
      <xdr:row>81</xdr:row>
      <xdr:rowOff>168911</xdr:rowOff>
    </xdr:to>
    <xdr:sp macro="" textlink="">
      <xdr:nvSpPr>
        <xdr:cNvPr id="303" name="楕円 302">
          <a:extLst>
            <a:ext uri="{FF2B5EF4-FFF2-40B4-BE49-F238E27FC236}">
              <a16:creationId xmlns:a16="http://schemas.microsoft.com/office/drawing/2014/main" id="{1E42B146-5384-4DE5-9806-2CC6D2B97ABB}"/>
            </a:ext>
          </a:extLst>
        </xdr:cNvPr>
        <xdr:cNvSpPr/>
      </xdr:nvSpPr>
      <xdr:spPr>
        <a:xfrm>
          <a:off x="2514600" y="1364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118111</xdr:rowOff>
    </xdr:from>
    <xdr:to>
      <xdr:col>19</xdr:col>
      <xdr:colOff>177800</xdr:colOff>
      <xdr:row>81</xdr:row>
      <xdr:rowOff>142875</xdr:rowOff>
    </xdr:to>
    <xdr:cxnSp macro="">
      <xdr:nvCxnSpPr>
        <xdr:cNvPr id="304" name="直線コネクタ 303">
          <a:extLst>
            <a:ext uri="{FF2B5EF4-FFF2-40B4-BE49-F238E27FC236}">
              <a16:creationId xmlns:a16="http://schemas.microsoft.com/office/drawing/2014/main" id="{778AE9DC-4A9A-4243-8A45-B0A01DA387A7}"/>
            </a:ext>
          </a:extLst>
        </xdr:cNvPr>
        <xdr:cNvCxnSpPr/>
      </xdr:nvCxnSpPr>
      <xdr:spPr>
        <a:xfrm>
          <a:off x="2565400" y="13696951"/>
          <a:ext cx="78994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31114</xdr:rowOff>
    </xdr:from>
    <xdr:to>
      <xdr:col>10</xdr:col>
      <xdr:colOff>165100</xdr:colOff>
      <xdr:row>81</xdr:row>
      <xdr:rowOff>132714</xdr:rowOff>
    </xdr:to>
    <xdr:sp macro="" textlink="">
      <xdr:nvSpPr>
        <xdr:cNvPr id="305" name="楕円 304">
          <a:extLst>
            <a:ext uri="{FF2B5EF4-FFF2-40B4-BE49-F238E27FC236}">
              <a16:creationId xmlns:a16="http://schemas.microsoft.com/office/drawing/2014/main" id="{9D00CE4C-8BB2-4098-A77E-81F193943080}"/>
            </a:ext>
          </a:extLst>
        </xdr:cNvPr>
        <xdr:cNvSpPr/>
      </xdr:nvSpPr>
      <xdr:spPr>
        <a:xfrm>
          <a:off x="1739900" y="13609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81914</xdr:rowOff>
    </xdr:from>
    <xdr:to>
      <xdr:col>15</xdr:col>
      <xdr:colOff>50800</xdr:colOff>
      <xdr:row>81</xdr:row>
      <xdr:rowOff>118111</xdr:rowOff>
    </xdr:to>
    <xdr:cxnSp macro="">
      <xdr:nvCxnSpPr>
        <xdr:cNvPr id="306" name="直線コネクタ 305">
          <a:extLst>
            <a:ext uri="{FF2B5EF4-FFF2-40B4-BE49-F238E27FC236}">
              <a16:creationId xmlns:a16="http://schemas.microsoft.com/office/drawing/2014/main" id="{FF67B267-131E-487F-8DFF-F91E858A0D40}"/>
            </a:ext>
          </a:extLst>
        </xdr:cNvPr>
        <xdr:cNvCxnSpPr/>
      </xdr:nvCxnSpPr>
      <xdr:spPr>
        <a:xfrm>
          <a:off x="1790700" y="13660754"/>
          <a:ext cx="7747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166370</xdr:rowOff>
    </xdr:from>
    <xdr:to>
      <xdr:col>6</xdr:col>
      <xdr:colOff>38100</xdr:colOff>
      <xdr:row>81</xdr:row>
      <xdr:rowOff>96520</xdr:rowOff>
    </xdr:to>
    <xdr:sp macro="" textlink="">
      <xdr:nvSpPr>
        <xdr:cNvPr id="307" name="楕円 306">
          <a:extLst>
            <a:ext uri="{FF2B5EF4-FFF2-40B4-BE49-F238E27FC236}">
              <a16:creationId xmlns:a16="http://schemas.microsoft.com/office/drawing/2014/main" id="{CD6E02D5-AB63-4A3B-A38F-0C2A7F59BF4F}"/>
            </a:ext>
          </a:extLst>
        </xdr:cNvPr>
        <xdr:cNvSpPr/>
      </xdr:nvSpPr>
      <xdr:spPr>
        <a:xfrm>
          <a:off x="965200" y="135775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45720</xdr:rowOff>
    </xdr:from>
    <xdr:to>
      <xdr:col>10</xdr:col>
      <xdr:colOff>114300</xdr:colOff>
      <xdr:row>81</xdr:row>
      <xdr:rowOff>81914</xdr:rowOff>
    </xdr:to>
    <xdr:cxnSp macro="">
      <xdr:nvCxnSpPr>
        <xdr:cNvPr id="308" name="直線コネクタ 307">
          <a:extLst>
            <a:ext uri="{FF2B5EF4-FFF2-40B4-BE49-F238E27FC236}">
              <a16:creationId xmlns:a16="http://schemas.microsoft.com/office/drawing/2014/main" id="{4EE4558E-8F0E-4777-B303-1C33A6F110DB}"/>
            </a:ext>
          </a:extLst>
        </xdr:cNvPr>
        <xdr:cNvCxnSpPr/>
      </xdr:nvCxnSpPr>
      <xdr:spPr>
        <a:xfrm>
          <a:off x="1008380" y="13624560"/>
          <a:ext cx="78232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118127</xdr:rowOff>
    </xdr:from>
    <xdr:ext cx="405111" cy="259045"/>
    <xdr:sp macro="" textlink="">
      <xdr:nvSpPr>
        <xdr:cNvPr id="309" name="n_1aveValue【福祉施設】&#10;有形固定資産減価償却率">
          <a:extLst>
            <a:ext uri="{FF2B5EF4-FFF2-40B4-BE49-F238E27FC236}">
              <a16:creationId xmlns:a16="http://schemas.microsoft.com/office/drawing/2014/main" id="{0CECD6A0-6DFB-43EE-A199-F2A0604CCC0E}"/>
            </a:ext>
          </a:extLst>
        </xdr:cNvPr>
        <xdr:cNvSpPr txBox="1"/>
      </xdr:nvSpPr>
      <xdr:spPr>
        <a:xfrm>
          <a:off x="3170564" y="1386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81932</xdr:rowOff>
    </xdr:from>
    <xdr:ext cx="405111" cy="259045"/>
    <xdr:sp macro="" textlink="">
      <xdr:nvSpPr>
        <xdr:cNvPr id="310" name="n_2aveValue【福祉施設】&#10;有形固定資産減価償却率">
          <a:extLst>
            <a:ext uri="{FF2B5EF4-FFF2-40B4-BE49-F238E27FC236}">
              <a16:creationId xmlns:a16="http://schemas.microsoft.com/office/drawing/2014/main" id="{55598EDA-FFB3-4CBC-9C91-A1CA02559F4F}"/>
            </a:ext>
          </a:extLst>
        </xdr:cNvPr>
        <xdr:cNvSpPr txBox="1"/>
      </xdr:nvSpPr>
      <xdr:spPr>
        <a:xfrm>
          <a:off x="2385704" y="1382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17163</xdr:rowOff>
    </xdr:from>
    <xdr:ext cx="405111" cy="259045"/>
    <xdr:sp macro="" textlink="">
      <xdr:nvSpPr>
        <xdr:cNvPr id="311" name="n_3aveValue【福祉施設】&#10;有形固定資産減価償却率">
          <a:extLst>
            <a:ext uri="{FF2B5EF4-FFF2-40B4-BE49-F238E27FC236}">
              <a16:creationId xmlns:a16="http://schemas.microsoft.com/office/drawing/2014/main" id="{FCAC4F0F-EA19-45A3-828D-F5C3138D8776}"/>
            </a:ext>
          </a:extLst>
        </xdr:cNvPr>
        <xdr:cNvSpPr txBox="1"/>
      </xdr:nvSpPr>
      <xdr:spPr>
        <a:xfrm>
          <a:off x="1611004" y="1376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142891</xdr:rowOff>
    </xdr:from>
    <xdr:ext cx="405111" cy="259045"/>
    <xdr:sp macro="" textlink="">
      <xdr:nvSpPr>
        <xdr:cNvPr id="312" name="n_4aveValue【福祉施設】&#10;有形固定資産減価償却率">
          <a:extLst>
            <a:ext uri="{FF2B5EF4-FFF2-40B4-BE49-F238E27FC236}">
              <a16:creationId xmlns:a16="http://schemas.microsoft.com/office/drawing/2014/main" id="{C2C64B62-DE6D-46EA-AC0D-5C4C4AEA1613}"/>
            </a:ext>
          </a:extLst>
        </xdr:cNvPr>
        <xdr:cNvSpPr txBox="1"/>
      </xdr:nvSpPr>
      <xdr:spPr>
        <a:xfrm>
          <a:off x="836304" y="13721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38752</xdr:rowOff>
    </xdr:from>
    <xdr:ext cx="405111" cy="259045"/>
    <xdr:sp macro="" textlink="">
      <xdr:nvSpPr>
        <xdr:cNvPr id="313" name="n_1mainValue【福祉施設】&#10;有形固定資産減価償却率">
          <a:extLst>
            <a:ext uri="{FF2B5EF4-FFF2-40B4-BE49-F238E27FC236}">
              <a16:creationId xmlns:a16="http://schemas.microsoft.com/office/drawing/2014/main" id="{DD20A21E-8C52-49EA-835E-DF4471D664CB}"/>
            </a:ext>
          </a:extLst>
        </xdr:cNvPr>
        <xdr:cNvSpPr txBox="1"/>
      </xdr:nvSpPr>
      <xdr:spPr>
        <a:xfrm>
          <a:off x="3170564" y="1344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13988</xdr:rowOff>
    </xdr:from>
    <xdr:ext cx="405111" cy="259045"/>
    <xdr:sp macro="" textlink="">
      <xdr:nvSpPr>
        <xdr:cNvPr id="314" name="n_2mainValue【福祉施設】&#10;有形固定資産減価償却率">
          <a:extLst>
            <a:ext uri="{FF2B5EF4-FFF2-40B4-BE49-F238E27FC236}">
              <a16:creationId xmlns:a16="http://schemas.microsoft.com/office/drawing/2014/main" id="{3930D192-DCF0-4F18-A813-990B49469826}"/>
            </a:ext>
          </a:extLst>
        </xdr:cNvPr>
        <xdr:cNvSpPr txBox="1"/>
      </xdr:nvSpPr>
      <xdr:spPr>
        <a:xfrm>
          <a:off x="2385704" y="1342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149241</xdr:rowOff>
    </xdr:from>
    <xdr:ext cx="405111" cy="259045"/>
    <xdr:sp macro="" textlink="">
      <xdr:nvSpPr>
        <xdr:cNvPr id="315" name="n_3mainValue【福祉施設】&#10;有形固定資産減価償却率">
          <a:extLst>
            <a:ext uri="{FF2B5EF4-FFF2-40B4-BE49-F238E27FC236}">
              <a16:creationId xmlns:a16="http://schemas.microsoft.com/office/drawing/2014/main" id="{AEC70CF4-69A0-41A7-8EB3-CCB1871B15B2}"/>
            </a:ext>
          </a:extLst>
        </xdr:cNvPr>
        <xdr:cNvSpPr txBox="1"/>
      </xdr:nvSpPr>
      <xdr:spPr>
        <a:xfrm>
          <a:off x="1611004" y="1339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113047</xdr:rowOff>
    </xdr:from>
    <xdr:ext cx="405111" cy="259045"/>
    <xdr:sp macro="" textlink="">
      <xdr:nvSpPr>
        <xdr:cNvPr id="316" name="n_4mainValue【福祉施設】&#10;有形固定資産減価償却率">
          <a:extLst>
            <a:ext uri="{FF2B5EF4-FFF2-40B4-BE49-F238E27FC236}">
              <a16:creationId xmlns:a16="http://schemas.microsoft.com/office/drawing/2014/main" id="{3A8E78CE-9A54-472F-AB42-EEE905B84E62}"/>
            </a:ext>
          </a:extLst>
        </xdr:cNvPr>
        <xdr:cNvSpPr txBox="1"/>
      </xdr:nvSpPr>
      <xdr:spPr>
        <a:xfrm>
          <a:off x="836304" y="1335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D215501A-95AD-4FE7-8A1E-3AE3FA6EAEF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320EF6AC-37C7-43BE-9A83-36A5746E42ED}"/>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C001440A-4121-4FE9-B707-6E4313F9F7F2}"/>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290F5BF4-E5E4-4013-8DA8-715512FB3897}"/>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C12A42BF-B085-4799-B96D-88F0332477DB}"/>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523D5449-0218-4EB4-B0AD-2051140D185A}"/>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13F18CBF-BB11-46ED-8542-BC5D55F50F3C}"/>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749545EA-F845-4123-BD03-102F7DDE93B6}"/>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78475D32-8305-4FFF-ABDB-4E2A08F8B3D5}"/>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75C3BB55-8808-4138-9979-763473647B85}"/>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27" name="直線コネクタ 326">
          <a:extLst>
            <a:ext uri="{FF2B5EF4-FFF2-40B4-BE49-F238E27FC236}">
              <a16:creationId xmlns:a16="http://schemas.microsoft.com/office/drawing/2014/main" id="{202DF363-28C3-41D8-8333-281D38E39B6D}"/>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28" name="テキスト ボックス 327">
          <a:extLst>
            <a:ext uri="{FF2B5EF4-FFF2-40B4-BE49-F238E27FC236}">
              <a16:creationId xmlns:a16="http://schemas.microsoft.com/office/drawing/2014/main" id="{65E963AF-E51A-4CE4-BFFF-4D6B50CDF463}"/>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9" name="直線コネクタ 328">
          <a:extLst>
            <a:ext uri="{FF2B5EF4-FFF2-40B4-BE49-F238E27FC236}">
              <a16:creationId xmlns:a16="http://schemas.microsoft.com/office/drawing/2014/main" id="{94EBFC9C-F870-4484-8B6B-16B2DC4508E0}"/>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0" name="テキスト ボックス 329">
          <a:extLst>
            <a:ext uri="{FF2B5EF4-FFF2-40B4-BE49-F238E27FC236}">
              <a16:creationId xmlns:a16="http://schemas.microsoft.com/office/drawing/2014/main" id="{2E0F2435-2B6C-42FF-934D-C2A216964A62}"/>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1" name="直線コネクタ 330">
          <a:extLst>
            <a:ext uri="{FF2B5EF4-FFF2-40B4-BE49-F238E27FC236}">
              <a16:creationId xmlns:a16="http://schemas.microsoft.com/office/drawing/2014/main" id="{F75BA786-7219-4557-936C-233ED5352A3F}"/>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2" name="テキスト ボックス 331">
          <a:extLst>
            <a:ext uri="{FF2B5EF4-FFF2-40B4-BE49-F238E27FC236}">
              <a16:creationId xmlns:a16="http://schemas.microsoft.com/office/drawing/2014/main" id="{B022BD4A-AE72-46E6-8CF7-FE9285CACD0C}"/>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3" name="直線コネクタ 332">
          <a:extLst>
            <a:ext uri="{FF2B5EF4-FFF2-40B4-BE49-F238E27FC236}">
              <a16:creationId xmlns:a16="http://schemas.microsoft.com/office/drawing/2014/main" id="{44260B7D-FA68-41E5-9EF2-FD906D90CA44}"/>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4" name="テキスト ボックス 333">
          <a:extLst>
            <a:ext uri="{FF2B5EF4-FFF2-40B4-BE49-F238E27FC236}">
              <a16:creationId xmlns:a16="http://schemas.microsoft.com/office/drawing/2014/main" id="{1444AF2E-DA3C-43CB-AEA5-8A431A8C246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5" name="【福祉施設】&#10;一人当たり面積グラフ枠">
          <a:extLst>
            <a:ext uri="{FF2B5EF4-FFF2-40B4-BE49-F238E27FC236}">
              <a16:creationId xmlns:a16="http://schemas.microsoft.com/office/drawing/2014/main" id="{B3B3CF85-A584-4430-96E1-20A1D374D99E}"/>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336" name="直線コネクタ 335">
          <a:extLst>
            <a:ext uri="{FF2B5EF4-FFF2-40B4-BE49-F238E27FC236}">
              <a16:creationId xmlns:a16="http://schemas.microsoft.com/office/drawing/2014/main" id="{0863C403-EBE2-49DC-81AB-0D7CD83B4F87}"/>
            </a:ext>
          </a:extLst>
        </xdr:cNvPr>
        <xdr:cNvCxnSpPr/>
      </xdr:nvCxnSpPr>
      <xdr:spPr>
        <a:xfrm flipV="1">
          <a:off x="9219565" y="13076682"/>
          <a:ext cx="0" cy="1248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337" name="【福祉施設】&#10;一人当たり面積最小値テキスト">
          <a:extLst>
            <a:ext uri="{FF2B5EF4-FFF2-40B4-BE49-F238E27FC236}">
              <a16:creationId xmlns:a16="http://schemas.microsoft.com/office/drawing/2014/main" id="{EC9F5C5F-D6D0-4EC1-81A2-68F6B82C3D9D}"/>
            </a:ext>
          </a:extLst>
        </xdr:cNvPr>
        <xdr:cNvSpPr txBox="1"/>
      </xdr:nvSpPr>
      <xdr:spPr>
        <a:xfrm>
          <a:off x="9258300" y="1432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338" name="直線コネクタ 337">
          <a:extLst>
            <a:ext uri="{FF2B5EF4-FFF2-40B4-BE49-F238E27FC236}">
              <a16:creationId xmlns:a16="http://schemas.microsoft.com/office/drawing/2014/main" id="{4DED13B0-F86C-4402-9C6F-D16FFEA1E415}"/>
            </a:ext>
          </a:extLst>
        </xdr:cNvPr>
        <xdr:cNvCxnSpPr/>
      </xdr:nvCxnSpPr>
      <xdr:spPr>
        <a:xfrm>
          <a:off x="9154160" y="143252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339" name="【福祉施設】&#10;一人当たり面積最大値テキスト">
          <a:extLst>
            <a:ext uri="{FF2B5EF4-FFF2-40B4-BE49-F238E27FC236}">
              <a16:creationId xmlns:a16="http://schemas.microsoft.com/office/drawing/2014/main" id="{DF2739EE-FC13-4E5D-8FBE-E98A0BB5A72E}"/>
            </a:ext>
          </a:extLst>
        </xdr:cNvPr>
        <xdr:cNvSpPr txBox="1"/>
      </xdr:nvSpPr>
      <xdr:spPr>
        <a:xfrm>
          <a:off x="9258300" y="12855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340" name="直線コネクタ 339">
          <a:extLst>
            <a:ext uri="{FF2B5EF4-FFF2-40B4-BE49-F238E27FC236}">
              <a16:creationId xmlns:a16="http://schemas.microsoft.com/office/drawing/2014/main" id="{1835F70B-B89E-4276-99CF-07480A66B187}"/>
            </a:ext>
          </a:extLst>
        </xdr:cNvPr>
        <xdr:cNvCxnSpPr/>
      </xdr:nvCxnSpPr>
      <xdr:spPr>
        <a:xfrm>
          <a:off x="9154160" y="130766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macro="" textlink="">
      <xdr:nvSpPr>
        <xdr:cNvPr id="341" name="【福祉施設】&#10;一人当たり面積平均値テキスト">
          <a:extLst>
            <a:ext uri="{FF2B5EF4-FFF2-40B4-BE49-F238E27FC236}">
              <a16:creationId xmlns:a16="http://schemas.microsoft.com/office/drawing/2014/main" id="{4357D436-4838-45AE-88CD-07AAD2D67CCD}"/>
            </a:ext>
          </a:extLst>
        </xdr:cNvPr>
        <xdr:cNvSpPr txBox="1"/>
      </xdr:nvSpPr>
      <xdr:spPr>
        <a:xfrm>
          <a:off x="9258300" y="13936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342" name="フローチャート: 判断 341">
          <a:extLst>
            <a:ext uri="{FF2B5EF4-FFF2-40B4-BE49-F238E27FC236}">
              <a16:creationId xmlns:a16="http://schemas.microsoft.com/office/drawing/2014/main" id="{302DD8E9-1479-44E7-8D57-863754AC2AE9}"/>
            </a:ext>
          </a:extLst>
        </xdr:cNvPr>
        <xdr:cNvSpPr/>
      </xdr:nvSpPr>
      <xdr:spPr>
        <a:xfrm>
          <a:off x="9192260" y="140854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343" name="フローチャート: 判断 342">
          <a:extLst>
            <a:ext uri="{FF2B5EF4-FFF2-40B4-BE49-F238E27FC236}">
              <a16:creationId xmlns:a16="http://schemas.microsoft.com/office/drawing/2014/main" id="{273AB3DB-C185-4743-ADEA-721C309ED236}"/>
            </a:ext>
          </a:extLst>
        </xdr:cNvPr>
        <xdr:cNvSpPr/>
      </xdr:nvSpPr>
      <xdr:spPr>
        <a:xfrm>
          <a:off x="8445500" y="14059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344" name="フローチャート: 判断 343">
          <a:extLst>
            <a:ext uri="{FF2B5EF4-FFF2-40B4-BE49-F238E27FC236}">
              <a16:creationId xmlns:a16="http://schemas.microsoft.com/office/drawing/2014/main" id="{4892699D-4AB0-4B31-AA4B-2E2618074529}"/>
            </a:ext>
          </a:extLst>
        </xdr:cNvPr>
        <xdr:cNvSpPr/>
      </xdr:nvSpPr>
      <xdr:spPr>
        <a:xfrm>
          <a:off x="7670800" y="140648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345" name="フローチャート: 判断 344">
          <a:extLst>
            <a:ext uri="{FF2B5EF4-FFF2-40B4-BE49-F238E27FC236}">
              <a16:creationId xmlns:a16="http://schemas.microsoft.com/office/drawing/2014/main" id="{C29228C9-1633-4E28-A3EF-232D2DA29E0A}"/>
            </a:ext>
          </a:extLst>
        </xdr:cNvPr>
        <xdr:cNvSpPr/>
      </xdr:nvSpPr>
      <xdr:spPr>
        <a:xfrm>
          <a:off x="6873240" y="1408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170180</xdr:rowOff>
    </xdr:from>
    <xdr:to>
      <xdr:col>36</xdr:col>
      <xdr:colOff>165100</xdr:colOff>
      <xdr:row>84</xdr:row>
      <xdr:rowOff>100330</xdr:rowOff>
    </xdr:to>
    <xdr:sp macro="" textlink="">
      <xdr:nvSpPr>
        <xdr:cNvPr id="346" name="フローチャート: 判断 345">
          <a:extLst>
            <a:ext uri="{FF2B5EF4-FFF2-40B4-BE49-F238E27FC236}">
              <a16:creationId xmlns:a16="http://schemas.microsoft.com/office/drawing/2014/main" id="{5027DB48-82D8-47B5-9D2F-38DB67E1A4AB}"/>
            </a:ext>
          </a:extLst>
        </xdr:cNvPr>
        <xdr:cNvSpPr/>
      </xdr:nvSpPr>
      <xdr:spPr>
        <a:xfrm>
          <a:off x="6098540" y="14084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EE041FB0-5A82-4639-81B3-B52E234CF3AB}"/>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511A104A-6FD6-489B-8E55-24023A4E4602}"/>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A6D96018-5700-49A1-B3CC-9D135F78E56F}"/>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E7CB2B0-1A62-491D-A8ED-6C387218B351}"/>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D3FDA9EF-FDD3-45F4-9152-7EEA804193EE}"/>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52" name="楕円 351">
          <a:extLst>
            <a:ext uri="{FF2B5EF4-FFF2-40B4-BE49-F238E27FC236}">
              <a16:creationId xmlns:a16="http://schemas.microsoft.com/office/drawing/2014/main" id="{0F4CC65B-A3F7-44D7-B7CA-65DA274FFD99}"/>
            </a:ext>
          </a:extLst>
        </xdr:cNvPr>
        <xdr:cNvSpPr/>
      </xdr:nvSpPr>
      <xdr:spPr>
        <a:xfrm>
          <a:off x="9192260" y="140964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164609</xdr:rowOff>
    </xdr:from>
    <xdr:ext cx="469744" cy="259045"/>
    <xdr:sp macro="" textlink="">
      <xdr:nvSpPr>
        <xdr:cNvPr id="353" name="【福祉施設】&#10;一人当たり面積該当値テキスト">
          <a:extLst>
            <a:ext uri="{FF2B5EF4-FFF2-40B4-BE49-F238E27FC236}">
              <a16:creationId xmlns:a16="http://schemas.microsoft.com/office/drawing/2014/main" id="{1B4EDA5E-4404-42E4-A592-97B4D26E30DD}"/>
            </a:ext>
          </a:extLst>
        </xdr:cNvPr>
        <xdr:cNvSpPr txBox="1"/>
      </xdr:nvSpPr>
      <xdr:spPr>
        <a:xfrm>
          <a:off x="9258300" y="1407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19304</xdr:rowOff>
    </xdr:from>
    <xdr:to>
      <xdr:col>50</xdr:col>
      <xdr:colOff>165100</xdr:colOff>
      <xdr:row>84</xdr:row>
      <xdr:rowOff>120904</xdr:rowOff>
    </xdr:to>
    <xdr:sp macro="" textlink="">
      <xdr:nvSpPr>
        <xdr:cNvPr id="354" name="楕円 353">
          <a:extLst>
            <a:ext uri="{FF2B5EF4-FFF2-40B4-BE49-F238E27FC236}">
              <a16:creationId xmlns:a16="http://schemas.microsoft.com/office/drawing/2014/main" id="{BE975269-BC1D-4986-9CB8-CDEC3630733E}"/>
            </a:ext>
          </a:extLst>
        </xdr:cNvPr>
        <xdr:cNvSpPr/>
      </xdr:nvSpPr>
      <xdr:spPr>
        <a:xfrm>
          <a:off x="8445500" y="1410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65532</xdr:rowOff>
    </xdr:from>
    <xdr:to>
      <xdr:col>55</xdr:col>
      <xdr:colOff>0</xdr:colOff>
      <xdr:row>84</xdr:row>
      <xdr:rowOff>70104</xdr:rowOff>
    </xdr:to>
    <xdr:cxnSp macro="">
      <xdr:nvCxnSpPr>
        <xdr:cNvPr id="355" name="直線コネクタ 354">
          <a:extLst>
            <a:ext uri="{FF2B5EF4-FFF2-40B4-BE49-F238E27FC236}">
              <a16:creationId xmlns:a16="http://schemas.microsoft.com/office/drawing/2014/main" id="{2F6C0904-BE8A-4CBC-9405-F5B7C20A97FA}"/>
            </a:ext>
          </a:extLst>
        </xdr:cNvPr>
        <xdr:cNvCxnSpPr/>
      </xdr:nvCxnSpPr>
      <xdr:spPr>
        <a:xfrm flipV="1">
          <a:off x="8496300" y="14147292"/>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25591</xdr:rowOff>
    </xdr:from>
    <xdr:to>
      <xdr:col>46</xdr:col>
      <xdr:colOff>38100</xdr:colOff>
      <xdr:row>84</xdr:row>
      <xdr:rowOff>127191</xdr:rowOff>
    </xdr:to>
    <xdr:sp macro="" textlink="">
      <xdr:nvSpPr>
        <xdr:cNvPr id="356" name="楕円 355">
          <a:extLst>
            <a:ext uri="{FF2B5EF4-FFF2-40B4-BE49-F238E27FC236}">
              <a16:creationId xmlns:a16="http://schemas.microsoft.com/office/drawing/2014/main" id="{DEB12088-6D47-4666-B885-2579A94BCAB9}"/>
            </a:ext>
          </a:extLst>
        </xdr:cNvPr>
        <xdr:cNvSpPr/>
      </xdr:nvSpPr>
      <xdr:spPr>
        <a:xfrm>
          <a:off x="7670800" y="141073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70104</xdr:rowOff>
    </xdr:from>
    <xdr:to>
      <xdr:col>50</xdr:col>
      <xdr:colOff>114300</xdr:colOff>
      <xdr:row>84</xdr:row>
      <xdr:rowOff>76391</xdr:rowOff>
    </xdr:to>
    <xdr:cxnSp macro="">
      <xdr:nvCxnSpPr>
        <xdr:cNvPr id="357" name="直線コネクタ 356">
          <a:extLst>
            <a:ext uri="{FF2B5EF4-FFF2-40B4-BE49-F238E27FC236}">
              <a16:creationId xmlns:a16="http://schemas.microsoft.com/office/drawing/2014/main" id="{F5463C87-F299-4791-B851-A265B7A8D8C6}"/>
            </a:ext>
          </a:extLst>
        </xdr:cNvPr>
        <xdr:cNvCxnSpPr/>
      </xdr:nvCxnSpPr>
      <xdr:spPr>
        <a:xfrm flipV="1">
          <a:off x="7713980" y="14151864"/>
          <a:ext cx="78232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31877</xdr:rowOff>
    </xdr:from>
    <xdr:to>
      <xdr:col>41</xdr:col>
      <xdr:colOff>101600</xdr:colOff>
      <xdr:row>84</xdr:row>
      <xdr:rowOff>133477</xdr:rowOff>
    </xdr:to>
    <xdr:sp macro="" textlink="">
      <xdr:nvSpPr>
        <xdr:cNvPr id="358" name="楕円 357">
          <a:extLst>
            <a:ext uri="{FF2B5EF4-FFF2-40B4-BE49-F238E27FC236}">
              <a16:creationId xmlns:a16="http://schemas.microsoft.com/office/drawing/2014/main" id="{A1959CE3-C4B8-4BE3-9E15-DAE2D230762A}"/>
            </a:ext>
          </a:extLst>
        </xdr:cNvPr>
        <xdr:cNvSpPr/>
      </xdr:nvSpPr>
      <xdr:spPr>
        <a:xfrm>
          <a:off x="6873240" y="1411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76391</xdr:rowOff>
    </xdr:from>
    <xdr:to>
      <xdr:col>45</xdr:col>
      <xdr:colOff>177800</xdr:colOff>
      <xdr:row>84</xdr:row>
      <xdr:rowOff>82677</xdr:rowOff>
    </xdr:to>
    <xdr:cxnSp macro="">
      <xdr:nvCxnSpPr>
        <xdr:cNvPr id="359" name="直線コネクタ 358">
          <a:extLst>
            <a:ext uri="{FF2B5EF4-FFF2-40B4-BE49-F238E27FC236}">
              <a16:creationId xmlns:a16="http://schemas.microsoft.com/office/drawing/2014/main" id="{957401B0-4D93-4E8E-9523-623C4079849E}"/>
            </a:ext>
          </a:extLst>
        </xdr:cNvPr>
        <xdr:cNvCxnSpPr/>
      </xdr:nvCxnSpPr>
      <xdr:spPr>
        <a:xfrm flipV="1">
          <a:off x="6924040" y="14158151"/>
          <a:ext cx="78994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37592</xdr:rowOff>
    </xdr:from>
    <xdr:to>
      <xdr:col>36</xdr:col>
      <xdr:colOff>165100</xdr:colOff>
      <xdr:row>84</xdr:row>
      <xdr:rowOff>139192</xdr:rowOff>
    </xdr:to>
    <xdr:sp macro="" textlink="">
      <xdr:nvSpPr>
        <xdr:cNvPr id="360" name="楕円 359">
          <a:extLst>
            <a:ext uri="{FF2B5EF4-FFF2-40B4-BE49-F238E27FC236}">
              <a16:creationId xmlns:a16="http://schemas.microsoft.com/office/drawing/2014/main" id="{136AD7AE-D41D-4CFB-8622-B7388775455C}"/>
            </a:ext>
          </a:extLst>
        </xdr:cNvPr>
        <xdr:cNvSpPr/>
      </xdr:nvSpPr>
      <xdr:spPr>
        <a:xfrm>
          <a:off x="6098540" y="1411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82677</xdr:rowOff>
    </xdr:from>
    <xdr:to>
      <xdr:col>41</xdr:col>
      <xdr:colOff>50800</xdr:colOff>
      <xdr:row>84</xdr:row>
      <xdr:rowOff>88392</xdr:rowOff>
    </xdr:to>
    <xdr:cxnSp macro="">
      <xdr:nvCxnSpPr>
        <xdr:cNvPr id="361" name="直線コネクタ 360">
          <a:extLst>
            <a:ext uri="{FF2B5EF4-FFF2-40B4-BE49-F238E27FC236}">
              <a16:creationId xmlns:a16="http://schemas.microsoft.com/office/drawing/2014/main" id="{C3285C06-F9EF-47AB-AF13-3B252D652F3C}"/>
            </a:ext>
          </a:extLst>
        </xdr:cNvPr>
        <xdr:cNvCxnSpPr/>
      </xdr:nvCxnSpPr>
      <xdr:spPr>
        <a:xfrm flipV="1">
          <a:off x="6149340" y="14164437"/>
          <a:ext cx="7747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362" name="n_1aveValue【福祉施設】&#10;一人当たり面積">
          <a:extLst>
            <a:ext uri="{FF2B5EF4-FFF2-40B4-BE49-F238E27FC236}">
              <a16:creationId xmlns:a16="http://schemas.microsoft.com/office/drawing/2014/main" id="{9AB15A51-9245-4D23-9886-1179CCFCBF04}"/>
            </a:ext>
          </a:extLst>
        </xdr:cNvPr>
        <xdr:cNvSpPr txBox="1"/>
      </xdr:nvSpPr>
      <xdr:spPr>
        <a:xfrm>
          <a:off x="8271587" y="1383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363" name="n_2aveValue【福祉施設】&#10;一人当たり面積">
          <a:extLst>
            <a:ext uri="{FF2B5EF4-FFF2-40B4-BE49-F238E27FC236}">
              <a16:creationId xmlns:a16="http://schemas.microsoft.com/office/drawing/2014/main" id="{4B428616-CE46-4D91-9AA8-E26665E1AE87}"/>
            </a:ext>
          </a:extLst>
        </xdr:cNvPr>
        <xdr:cNvSpPr txBox="1"/>
      </xdr:nvSpPr>
      <xdr:spPr>
        <a:xfrm>
          <a:off x="7509587" y="1384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364" name="n_3aveValue【福祉施設】&#10;一人当たり面積">
          <a:extLst>
            <a:ext uri="{FF2B5EF4-FFF2-40B4-BE49-F238E27FC236}">
              <a16:creationId xmlns:a16="http://schemas.microsoft.com/office/drawing/2014/main" id="{C85050C3-E0F8-40F3-B48E-FEBFE5444B9B}"/>
            </a:ext>
          </a:extLst>
        </xdr:cNvPr>
        <xdr:cNvSpPr txBox="1"/>
      </xdr:nvSpPr>
      <xdr:spPr>
        <a:xfrm>
          <a:off x="6712027" y="1386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116857</xdr:rowOff>
    </xdr:from>
    <xdr:ext cx="469744" cy="259045"/>
    <xdr:sp macro="" textlink="">
      <xdr:nvSpPr>
        <xdr:cNvPr id="365" name="n_4aveValue【福祉施設】&#10;一人当たり面積">
          <a:extLst>
            <a:ext uri="{FF2B5EF4-FFF2-40B4-BE49-F238E27FC236}">
              <a16:creationId xmlns:a16="http://schemas.microsoft.com/office/drawing/2014/main" id="{F63D32BB-CB7A-4D74-A71A-C86AFEE66FC4}"/>
            </a:ext>
          </a:extLst>
        </xdr:cNvPr>
        <xdr:cNvSpPr txBox="1"/>
      </xdr:nvSpPr>
      <xdr:spPr>
        <a:xfrm>
          <a:off x="5937327" y="1386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112031</xdr:rowOff>
    </xdr:from>
    <xdr:ext cx="469744" cy="259045"/>
    <xdr:sp macro="" textlink="">
      <xdr:nvSpPr>
        <xdr:cNvPr id="366" name="n_1mainValue【福祉施設】&#10;一人当たり面積">
          <a:extLst>
            <a:ext uri="{FF2B5EF4-FFF2-40B4-BE49-F238E27FC236}">
              <a16:creationId xmlns:a16="http://schemas.microsoft.com/office/drawing/2014/main" id="{C1ABB4DE-33C4-4D42-B381-A4615CB1FCC6}"/>
            </a:ext>
          </a:extLst>
        </xdr:cNvPr>
        <xdr:cNvSpPr txBox="1"/>
      </xdr:nvSpPr>
      <xdr:spPr>
        <a:xfrm>
          <a:off x="8271587" y="14193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118318</xdr:rowOff>
    </xdr:from>
    <xdr:ext cx="469744" cy="259045"/>
    <xdr:sp macro="" textlink="">
      <xdr:nvSpPr>
        <xdr:cNvPr id="367" name="n_2mainValue【福祉施設】&#10;一人当たり面積">
          <a:extLst>
            <a:ext uri="{FF2B5EF4-FFF2-40B4-BE49-F238E27FC236}">
              <a16:creationId xmlns:a16="http://schemas.microsoft.com/office/drawing/2014/main" id="{BBB3F876-0559-403B-83B1-913085E4DB19}"/>
            </a:ext>
          </a:extLst>
        </xdr:cNvPr>
        <xdr:cNvSpPr txBox="1"/>
      </xdr:nvSpPr>
      <xdr:spPr>
        <a:xfrm>
          <a:off x="7509587" y="1420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124604</xdr:rowOff>
    </xdr:from>
    <xdr:ext cx="469744" cy="259045"/>
    <xdr:sp macro="" textlink="">
      <xdr:nvSpPr>
        <xdr:cNvPr id="368" name="n_3mainValue【福祉施設】&#10;一人当たり面積">
          <a:extLst>
            <a:ext uri="{FF2B5EF4-FFF2-40B4-BE49-F238E27FC236}">
              <a16:creationId xmlns:a16="http://schemas.microsoft.com/office/drawing/2014/main" id="{F587EC1B-169B-4CE4-B8A8-591D2708069B}"/>
            </a:ext>
          </a:extLst>
        </xdr:cNvPr>
        <xdr:cNvSpPr txBox="1"/>
      </xdr:nvSpPr>
      <xdr:spPr>
        <a:xfrm>
          <a:off x="6712027" y="1420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130319</xdr:rowOff>
    </xdr:from>
    <xdr:ext cx="469744" cy="259045"/>
    <xdr:sp macro="" textlink="">
      <xdr:nvSpPr>
        <xdr:cNvPr id="369" name="n_4mainValue【福祉施設】&#10;一人当たり面積">
          <a:extLst>
            <a:ext uri="{FF2B5EF4-FFF2-40B4-BE49-F238E27FC236}">
              <a16:creationId xmlns:a16="http://schemas.microsoft.com/office/drawing/2014/main" id="{B8C11819-8720-442B-BF36-A0D83653C7AE}"/>
            </a:ext>
          </a:extLst>
        </xdr:cNvPr>
        <xdr:cNvSpPr txBox="1"/>
      </xdr:nvSpPr>
      <xdr:spPr>
        <a:xfrm>
          <a:off x="5937327" y="14212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0" name="正方形/長方形 369">
          <a:extLst>
            <a:ext uri="{FF2B5EF4-FFF2-40B4-BE49-F238E27FC236}">
              <a16:creationId xmlns:a16="http://schemas.microsoft.com/office/drawing/2014/main" id="{DD138DD2-B190-42B9-9749-0600B713FC7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1" name="正方形/長方形 370">
          <a:extLst>
            <a:ext uri="{FF2B5EF4-FFF2-40B4-BE49-F238E27FC236}">
              <a16:creationId xmlns:a16="http://schemas.microsoft.com/office/drawing/2014/main" id="{7C0A2842-AD67-4C6F-A919-73829E4CF6E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2" name="正方形/長方形 371">
          <a:extLst>
            <a:ext uri="{FF2B5EF4-FFF2-40B4-BE49-F238E27FC236}">
              <a16:creationId xmlns:a16="http://schemas.microsoft.com/office/drawing/2014/main" id="{63A5211A-E31C-408A-9A31-DD55D1CFE976}"/>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3" name="正方形/長方形 372">
          <a:extLst>
            <a:ext uri="{FF2B5EF4-FFF2-40B4-BE49-F238E27FC236}">
              <a16:creationId xmlns:a16="http://schemas.microsoft.com/office/drawing/2014/main" id="{A78FBD5B-C46C-4760-99E7-1D516EAE555B}"/>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4" name="正方形/長方形 373">
          <a:extLst>
            <a:ext uri="{FF2B5EF4-FFF2-40B4-BE49-F238E27FC236}">
              <a16:creationId xmlns:a16="http://schemas.microsoft.com/office/drawing/2014/main" id="{3E6E137E-2AE3-499B-9BD2-C2E3951278BA}"/>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5" name="正方形/長方形 374">
          <a:extLst>
            <a:ext uri="{FF2B5EF4-FFF2-40B4-BE49-F238E27FC236}">
              <a16:creationId xmlns:a16="http://schemas.microsoft.com/office/drawing/2014/main" id="{E2250D5E-357E-4EDD-8D97-E20F906FCD32}"/>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6" name="正方形/長方形 375">
          <a:extLst>
            <a:ext uri="{FF2B5EF4-FFF2-40B4-BE49-F238E27FC236}">
              <a16:creationId xmlns:a16="http://schemas.microsoft.com/office/drawing/2014/main" id="{3B39CE25-1DA2-4E6A-8964-EAD0F27E28B8}"/>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正方形/長方形 376">
          <a:extLst>
            <a:ext uri="{FF2B5EF4-FFF2-40B4-BE49-F238E27FC236}">
              <a16:creationId xmlns:a16="http://schemas.microsoft.com/office/drawing/2014/main" id="{B31FAEC2-6625-40D8-883D-C0378BE7FAC3}"/>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8" name="テキスト ボックス 377">
          <a:extLst>
            <a:ext uri="{FF2B5EF4-FFF2-40B4-BE49-F238E27FC236}">
              <a16:creationId xmlns:a16="http://schemas.microsoft.com/office/drawing/2014/main" id="{45BD39AC-A092-41C0-8487-FEEA0C25B087}"/>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9" name="直線コネクタ 378">
          <a:extLst>
            <a:ext uri="{FF2B5EF4-FFF2-40B4-BE49-F238E27FC236}">
              <a16:creationId xmlns:a16="http://schemas.microsoft.com/office/drawing/2014/main" id="{7C41DC53-EADE-4C9D-BC76-52A39738277B}"/>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0" name="テキスト ボックス 379">
          <a:extLst>
            <a:ext uri="{FF2B5EF4-FFF2-40B4-BE49-F238E27FC236}">
              <a16:creationId xmlns:a16="http://schemas.microsoft.com/office/drawing/2014/main" id="{4D5F1797-DCD7-431D-A2CE-9E134339E31A}"/>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1" name="直線コネクタ 380">
          <a:extLst>
            <a:ext uri="{FF2B5EF4-FFF2-40B4-BE49-F238E27FC236}">
              <a16:creationId xmlns:a16="http://schemas.microsoft.com/office/drawing/2014/main" id="{20853D3A-60AA-444B-9B3E-07B861659B49}"/>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2" name="テキスト ボックス 381">
          <a:extLst>
            <a:ext uri="{FF2B5EF4-FFF2-40B4-BE49-F238E27FC236}">
              <a16:creationId xmlns:a16="http://schemas.microsoft.com/office/drawing/2014/main" id="{7C7C78E0-BF96-4440-97C5-375102E5AA12}"/>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3" name="直線コネクタ 382">
          <a:extLst>
            <a:ext uri="{FF2B5EF4-FFF2-40B4-BE49-F238E27FC236}">
              <a16:creationId xmlns:a16="http://schemas.microsoft.com/office/drawing/2014/main" id="{B474C22F-5090-4E53-A922-D554BE2E0182}"/>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4" name="テキスト ボックス 383">
          <a:extLst>
            <a:ext uri="{FF2B5EF4-FFF2-40B4-BE49-F238E27FC236}">
              <a16:creationId xmlns:a16="http://schemas.microsoft.com/office/drawing/2014/main" id="{023A8EB8-8324-4A06-8C06-6F125E4D042B}"/>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5" name="直線コネクタ 384">
          <a:extLst>
            <a:ext uri="{FF2B5EF4-FFF2-40B4-BE49-F238E27FC236}">
              <a16:creationId xmlns:a16="http://schemas.microsoft.com/office/drawing/2014/main" id="{AADDB4C3-B196-400A-B98E-1BFACA5289C4}"/>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6" name="テキスト ボックス 385">
          <a:extLst>
            <a:ext uri="{FF2B5EF4-FFF2-40B4-BE49-F238E27FC236}">
              <a16:creationId xmlns:a16="http://schemas.microsoft.com/office/drawing/2014/main" id="{2CA977F8-E59F-4E8C-8CC4-04E47C2FBFE4}"/>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87" name="直線コネクタ 386">
          <a:extLst>
            <a:ext uri="{FF2B5EF4-FFF2-40B4-BE49-F238E27FC236}">
              <a16:creationId xmlns:a16="http://schemas.microsoft.com/office/drawing/2014/main" id="{7319B50A-EBFF-4BBB-8829-C4B4E3546C06}"/>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88" name="テキスト ボックス 387">
          <a:extLst>
            <a:ext uri="{FF2B5EF4-FFF2-40B4-BE49-F238E27FC236}">
              <a16:creationId xmlns:a16="http://schemas.microsoft.com/office/drawing/2014/main" id="{3CC248E0-26CA-40C6-80C6-245B329C12DF}"/>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89" name="直線コネクタ 388">
          <a:extLst>
            <a:ext uri="{FF2B5EF4-FFF2-40B4-BE49-F238E27FC236}">
              <a16:creationId xmlns:a16="http://schemas.microsoft.com/office/drawing/2014/main" id="{234689AA-E643-4901-BF26-C03FF3816A58}"/>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0" name="テキスト ボックス 389">
          <a:extLst>
            <a:ext uri="{FF2B5EF4-FFF2-40B4-BE49-F238E27FC236}">
              <a16:creationId xmlns:a16="http://schemas.microsoft.com/office/drawing/2014/main" id="{12237CA1-332E-4CD9-9A25-14F853C7E366}"/>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1" name="直線コネクタ 390">
          <a:extLst>
            <a:ext uri="{FF2B5EF4-FFF2-40B4-BE49-F238E27FC236}">
              <a16:creationId xmlns:a16="http://schemas.microsoft.com/office/drawing/2014/main" id="{EED0FD69-B5C8-424F-A436-8D9DFB7F4A35}"/>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2" name="テキスト ボックス 391">
          <a:extLst>
            <a:ext uri="{FF2B5EF4-FFF2-40B4-BE49-F238E27FC236}">
              <a16:creationId xmlns:a16="http://schemas.microsoft.com/office/drawing/2014/main" id="{AAA2CA90-9E92-4F78-B77F-805D13CD1D90}"/>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3" name="直線コネクタ 392">
          <a:extLst>
            <a:ext uri="{FF2B5EF4-FFF2-40B4-BE49-F238E27FC236}">
              <a16:creationId xmlns:a16="http://schemas.microsoft.com/office/drawing/2014/main" id="{4FD26505-B82D-4DB1-8B3D-E8F3865564C5}"/>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4" name="【市民会館】&#10;有形固定資産減価償却率グラフ枠">
          <a:extLst>
            <a:ext uri="{FF2B5EF4-FFF2-40B4-BE49-F238E27FC236}">
              <a16:creationId xmlns:a16="http://schemas.microsoft.com/office/drawing/2014/main" id="{19546753-9423-4242-9906-826F609CD690}"/>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125186</xdr:rowOff>
    </xdr:from>
    <xdr:to>
      <xdr:col>24</xdr:col>
      <xdr:colOff>62865</xdr:colOff>
      <xdr:row>109</xdr:row>
      <xdr:rowOff>35379</xdr:rowOff>
    </xdr:to>
    <xdr:cxnSp macro="">
      <xdr:nvCxnSpPr>
        <xdr:cNvPr id="395" name="直線コネクタ 394">
          <a:extLst>
            <a:ext uri="{FF2B5EF4-FFF2-40B4-BE49-F238E27FC236}">
              <a16:creationId xmlns:a16="http://schemas.microsoft.com/office/drawing/2014/main" id="{293DA704-0EA2-421B-AB47-1CCB53D34BA3}"/>
            </a:ext>
          </a:extLst>
        </xdr:cNvPr>
        <xdr:cNvCxnSpPr/>
      </xdr:nvCxnSpPr>
      <xdr:spPr>
        <a:xfrm flipV="1">
          <a:off x="4086225" y="16889186"/>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96" name="【市民会館】&#10;有形固定資産減価償却率最小値テキスト">
          <a:extLst>
            <a:ext uri="{FF2B5EF4-FFF2-40B4-BE49-F238E27FC236}">
              <a16:creationId xmlns:a16="http://schemas.microsoft.com/office/drawing/2014/main" id="{2D32A606-7EC0-4A5B-B2A1-64F3A4762FBE}"/>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97" name="直線コネクタ 396">
          <a:extLst>
            <a:ext uri="{FF2B5EF4-FFF2-40B4-BE49-F238E27FC236}">
              <a16:creationId xmlns:a16="http://schemas.microsoft.com/office/drawing/2014/main" id="{7AD4B235-7478-4816-B47B-C10CCFC21B1B}"/>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71863</xdr:rowOff>
    </xdr:from>
    <xdr:ext cx="405111" cy="259045"/>
    <xdr:sp macro="" textlink="">
      <xdr:nvSpPr>
        <xdr:cNvPr id="398" name="【市民会館】&#10;有形固定資産減価償却率最大値テキスト">
          <a:extLst>
            <a:ext uri="{FF2B5EF4-FFF2-40B4-BE49-F238E27FC236}">
              <a16:creationId xmlns:a16="http://schemas.microsoft.com/office/drawing/2014/main" id="{9264BC32-8257-4A43-8D08-E2117F67399E}"/>
            </a:ext>
          </a:extLst>
        </xdr:cNvPr>
        <xdr:cNvSpPr txBox="1"/>
      </xdr:nvSpPr>
      <xdr:spPr>
        <a:xfrm>
          <a:off x="4124960" y="16668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125186</xdr:rowOff>
    </xdr:from>
    <xdr:to>
      <xdr:col>24</xdr:col>
      <xdr:colOff>152400</xdr:colOff>
      <xdr:row>100</xdr:row>
      <xdr:rowOff>125186</xdr:rowOff>
    </xdr:to>
    <xdr:cxnSp macro="">
      <xdr:nvCxnSpPr>
        <xdr:cNvPr id="399" name="直線コネクタ 398">
          <a:extLst>
            <a:ext uri="{FF2B5EF4-FFF2-40B4-BE49-F238E27FC236}">
              <a16:creationId xmlns:a16="http://schemas.microsoft.com/office/drawing/2014/main" id="{A33FD6A0-0B4F-4420-8F5E-7C8F681D76CF}"/>
            </a:ext>
          </a:extLst>
        </xdr:cNvPr>
        <xdr:cNvCxnSpPr/>
      </xdr:nvCxnSpPr>
      <xdr:spPr>
        <a:xfrm>
          <a:off x="4020820" y="1688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31948</xdr:rowOff>
    </xdr:from>
    <xdr:ext cx="405111" cy="259045"/>
    <xdr:sp macro="" textlink="">
      <xdr:nvSpPr>
        <xdr:cNvPr id="400" name="【市民会館】&#10;有形固定資産減価償却率平均値テキスト">
          <a:extLst>
            <a:ext uri="{FF2B5EF4-FFF2-40B4-BE49-F238E27FC236}">
              <a16:creationId xmlns:a16="http://schemas.microsoft.com/office/drawing/2014/main" id="{E41B45AD-5A77-40BD-94B2-A808CB62291E}"/>
            </a:ext>
          </a:extLst>
        </xdr:cNvPr>
        <xdr:cNvSpPr txBox="1"/>
      </xdr:nvSpPr>
      <xdr:spPr>
        <a:xfrm>
          <a:off x="4124960" y="174665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401" name="フローチャート: 判断 400">
          <a:extLst>
            <a:ext uri="{FF2B5EF4-FFF2-40B4-BE49-F238E27FC236}">
              <a16:creationId xmlns:a16="http://schemas.microsoft.com/office/drawing/2014/main" id="{DB1A7824-2693-4442-9EA7-638367E7A6F0}"/>
            </a:ext>
          </a:extLst>
        </xdr:cNvPr>
        <xdr:cNvSpPr/>
      </xdr:nvSpPr>
      <xdr:spPr>
        <a:xfrm>
          <a:off x="4036060" y="1761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9071</xdr:rowOff>
    </xdr:from>
    <xdr:to>
      <xdr:col>20</xdr:col>
      <xdr:colOff>38100</xdr:colOff>
      <xdr:row>105</xdr:row>
      <xdr:rowOff>110671</xdr:rowOff>
    </xdr:to>
    <xdr:sp macro="" textlink="">
      <xdr:nvSpPr>
        <xdr:cNvPr id="402" name="フローチャート: 判断 401">
          <a:extLst>
            <a:ext uri="{FF2B5EF4-FFF2-40B4-BE49-F238E27FC236}">
              <a16:creationId xmlns:a16="http://schemas.microsoft.com/office/drawing/2014/main" id="{443BA7CA-78C9-495F-ADE6-EF7988F429EF}"/>
            </a:ext>
          </a:extLst>
        </xdr:cNvPr>
        <xdr:cNvSpPr/>
      </xdr:nvSpPr>
      <xdr:spPr>
        <a:xfrm>
          <a:off x="3312160" y="1761127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152763</xdr:rowOff>
    </xdr:from>
    <xdr:to>
      <xdr:col>15</xdr:col>
      <xdr:colOff>101600</xdr:colOff>
      <xdr:row>105</xdr:row>
      <xdr:rowOff>82913</xdr:rowOff>
    </xdr:to>
    <xdr:sp macro="" textlink="">
      <xdr:nvSpPr>
        <xdr:cNvPr id="403" name="フローチャート: 判断 402">
          <a:extLst>
            <a:ext uri="{FF2B5EF4-FFF2-40B4-BE49-F238E27FC236}">
              <a16:creationId xmlns:a16="http://schemas.microsoft.com/office/drawing/2014/main" id="{419EBBEE-4228-4F36-87EC-5FA6CFCE731A}"/>
            </a:ext>
          </a:extLst>
        </xdr:cNvPr>
        <xdr:cNvSpPr/>
      </xdr:nvSpPr>
      <xdr:spPr>
        <a:xfrm>
          <a:off x="2514600" y="175873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404" name="フローチャート: 判断 403">
          <a:extLst>
            <a:ext uri="{FF2B5EF4-FFF2-40B4-BE49-F238E27FC236}">
              <a16:creationId xmlns:a16="http://schemas.microsoft.com/office/drawing/2014/main" id="{7FCEC7DF-1796-4424-9C6B-DAE65C311930}"/>
            </a:ext>
          </a:extLst>
        </xdr:cNvPr>
        <xdr:cNvSpPr/>
      </xdr:nvSpPr>
      <xdr:spPr>
        <a:xfrm>
          <a:off x="1739900" y="175905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51526</xdr:rowOff>
    </xdr:from>
    <xdr:to>
      <xdr:col>6</xdr:col>
      <xdr:colOff>38100</xdr:colOff>
      <xdr:row>105</xdr:row>
      <xdr:rowOff>153126</xdr:rowOff>
    </xdr:to>
    <xdr:sp macro="" textlink="">
      <xdr:nvSpPr>
        <xdr:cNvPr id="405" name="フローチャート: 判断 404">
          <a:extLst>
            <a:ext uri="{FF2B5EF4-FFF2-40B4-BE49-F238E27FC236}">
              <a16:creationId xmlns:a16="http://schemas.microsoft.com/office/drawing/2014/main" id="{7525EA53-05D3-4E93-B47A-582931138FBE}"/>
            </a:ext>
          </a:extLst>
        </xdr:cNvPr>
        <xdr:cNvSpPr/>
      </xdr:nvSpPr>
      <xdr:spPr>
        <a:xfrm>
          <a:off x="965200" y="176537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C669EEC5-406A-4DEE-A4D2-CBCFD80A8A19}"/>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2FAF16F7-6D97-4880-B788-946F52DE560A}"/>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1466EC88-ADD0-495F-A9A0-D203AB400A0D}"/>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9F8753EB-0D49-4B35-8B6F-8ABF1F0D2515}"/>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60DFB159-7EB6-4742-B68E-8EFB5B93155A}"/>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113574</xdr:rowOff>
    </xdr:from>
    <xdr:to>
      <xdr:col>24</xdr:col>
      <xdr:colOff>114300</xdr:colOff>
      <xdr:row>107</xdr:row>
      <xdr:rowOff>43724</xdr:rowOff>
    </xdr:to>
    <xdr:sp macro="" textlink="">
      <xdr:nvSpPr>
        <xdr:cNvPr id="411" name="楕円 410">
          <a:extLst>
            <a:ext uri="{FF2B5EF4-FFF2-40B4-BE49-F238E27FC236}">
              <a16:creationId xmlns:a16="http://schemas.microsoft.com/office/drawing/2014/main" id="{A7EB9E56-196F-41E8-99FA-AD1923FBAE02}"/>
            </a:ext>
          </a:extLst>
        </xdr:cNvPr>
        <xdr:cNvSpPr/>
      </xdr:nvSpPr>
      <xdr:spPr>
        <a:xfrm>
          <a:off x="4036060" y="178834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92001</xdr:rowOff>
    </xdr:from>
    <xdr:ext cx="405111" cy="259045"/>
    <xdr:sp macro="" textlink="">
      <xdr:nvSpPr>
        <xdr:cNvPr id="412" name="【市民会館】&#10;有形固定資産減価償却率該当値テキスト">
          <a:extLst>
            <a:ext uri="{FF2B5EF4-FFF2-40B4-BE49-F238E27FC236}">
              <a16:creationId xmlns:a16="http://schemas.microsoft.com/office/drawing/2014/main" id="{6993AFD9-826A-4F6A-8F38-E8B8A47F18CB}"/>
            </a:ext>
          </a:extLst>
        </xdr:cNvPr>
        <xdr:cNvSpPr txBox="1"/>
      </xdr:nvSpPr>
      <xdr:spPr>
        <a:xfrm>
          <a:off x="4124960" y="1786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76019</xdr:rowOff>
    </xdr:from>
    <xdr:to>
      <xdr:col>20</xdr:col>
      <xdr:colOff>38100</xdr:colOff>
      <xdr:row>107</xdr:row>
      <xdr:rowOff>6169</xdr:rowOff>
    </xdr:to>
    <xdr:sp macro="" textlink="">
      <xdr:nvSpPr>
        <xdr:cNvPr id="413" name="楕円 412">
          <a:extLst>
            <a:ext uri="{FF2B5EF4-FFF2-40B4-BE49-F238E27FC236}">
              <a16:creationId xmlns:a16="http://schemas.microsoft.com/office/drawing/2014/main" id="{C8635FBA-4098-4982-BFF8-34AEEB78AE2F}"/>
            </a:ext>
          </a:extLst>
        </xdr:cNvPr>
        <xdr:cNvSpPr/>
      </xdr:nvSpPr>
      <xdr:spPr>
        <a:xfrm>
          <a:off x="3312160" y="178458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126819</xdr:rowOff>
    </xdr:from>
    <xdr:to>
      <xdr:col>24</xdr:col>
      <xdr:colOff>63500</xdr:colOff>
      <xdr:row>106</xdr:row>
      <xdr:rowOff>164374</xdr:rowOff>
    </xdr:to>
    <xdr:cxnSp macro="">
      <xdr:nvCxnSpPr>
        <xdr:cNvPr id="414" name="直線コネクタ 413">
          <a:extLst>
            <a:ext uri="{FF2B5EF4-FFF2-40B4-BE49-F238E27FC236}">
              <a16:creationId xmlns:a16="http://schemas.microsoft.com/office/drawing/2014/main" id="{F8FFA92A-AA41-42B3-9DB0-9F1E9F7E56C8}"/>
            </a:ext>
          </a:extLst>
        </xdr:cNvPr>
        <xdr:cNvCxnSpPr/>
      </xdr:nvCxnSpPr>
      <xdr:spPr>
        <a:xfrm>
          <a:off x="3355340" y="17896659"/>
          <a:ext cx="73152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125005</xdr:rowOff>
    </xdr:from>
    <xdr:to>
      <xdr:col>15</xdr:col>
      <xdr:colOff>101600</xdr:colOff>
      <xdr:row>107</xdr:row>
      <xdr:rowOff>55155</xdr:rowOff>
    </xdr:to>
    <xdr:sp macro="" textlink="">
      <xdr:nvSpPr>
        <xdr:cNvPr id="415" name="楕円 414">
          <a:extLst>
            <a:ext uri="{FF2B5EF4-FFF2-40B4-BE49-F238E27FC236}">
              <a16:creationId xmlns:a16="http://schemas.microsoft.com/office/drawing/2014/main" id="{83DC9E4B-7855-495E-AB9C-B5880A906D4E}"/>
            </a:ext>
          </a:extLst>
        </xdr:cNvPr>
        <xdr:cNvSpPr/>
      </xdr:nvSpPr>
      <xdr:spPr>
        <a:xfrm>
          <a:off x="2514600" y="178948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126819</xdr:rowOff>
    </xdr:from>
    <xdr:to>
      <xdr:col>19</xdr:col>
      <xdr:colOff>177800</xdr:colOff>
      <xdr:row>107</xdr:row>
      <xdr:rowOff>4355</xdr:rowOff>
    </xdr:to>
    <xdr:cxnSp macro="">
      <xdr:nvCxnSpPr>
        <xdr:cNvPr id="416" name="直線コネクタ 415">
          <a:extLst>
            <a:ext uri="{FF2B5EF4-FFF2-40B4-BE49-F238E27FC236}">
              <a16:creationId xmlns:a16="http://schemas.microsoft.com/office/drawing/2014/main" id="{823D0DE9-BB21-4B56-BFEB-E98E89D5F95F}"/>
            </a:ext>
          </a:extLst>
        </xdr:cNvPr>
        <xdr:cNvCxnSpPr/>
      </xdr:nvCxnSpPr>
      <xdr:spPr>
        <a:xfrm flipV="1">
          <a:off x="2565400" y="17896659"/>
          <a:ext cx="789940" cy="4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87449</xdr:rowOff>
    </xdr:from>
    <xdr:to>
      <xdr:col>10</xdr:col>
      <xdr:colOff>165100</xdr:colOff>
      <xdr:row>107</xdr:row>
      <xdr:rowOff>17599</xdr:rowOff>
    </xdr:to>
    <xdr:sp macro="" textlink="">
      <xdr:nvSpPr>
        <xdr:cNvPr id="417" name="楕円 416">
          <a:extLst>
            <a:ext uri="{FF2B5EF4-FFF2-40B4-BE49-F238E27FC236}">
              <a16:creationId xmlns:a16="http://schemas.microsoft.com/office/drawing/2014/main" id="{85409F21-8042-4FD6-A0D8-73E505C23ECA}"/>
            </a:ext>
          </a:extLst>
        </xdr:cNvPr>
        <xdr:cNvSpPr/>
      </xdr:nvSpPr>
      <xdr:spPr>
        <a:xfrm>
          <a:off x="1739900" y="178572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138249</xdr:rowOff>
    </xdr:from>
    <xdr:to>
      <xdr:col>15</xdr:col>
      <xdr:colOff>50800</xdr:colOff>
      <xdr:row>107</xdr:row>
      <xdr:rowOff>4355</xdr:rowOff>
    </xdr:to>
    <xdr:cxnSp macro="">
      <xdr:nvCxnSpPr>
        <xdr:cNvPr id="418" name="直線コネクタ 417">
          <a:extLst>
            <a:ext uri="{FF2B5EF4-FFF2-40B4-BE49-F238E27FC236}">
              <a16:creationId xmlns:a16="http://schemas.microsoft.com/office/drawing/2014/main" id="{C43690E2-521C-4918-8B23-4C084CCE4660}"/>
            </a:ext>
          </a:extLst>
        </xdr:cNvPr>
        <xdr:cNvCxnSpPr/>
      </xdr:nvCxnSpPr>
      <xdr:spPr>
        <a:xfrm>
          <a:off x="1790700" y="17908089"/>
          <a:ext cx="774700" cy="3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49893</xdr:rowOff>
    </xdr:from>
    <xdr:to>
      <xdr:col>6</xdr:col>
      <xdr:colOff>38100</xdr:colOff>
      <xdr:row>106</xdr:row>
      <xdr:rowOff>151493</xdr:rowOff>
    </xdr:to>
    <xdr:sp macro="" textlink="">
      <xdr:nvSpPr>
        <xdr:cNvPr id="419" name="楕円 418">
          <a:extLst>
            <a:ext uri="{FF2B5EF4-FFF2-40B4-BE49-F238E27FC236}">
              <a16:creationId xmlns:a16="http://schemas.microsoft.com/office/drawing/2014/main" id="{15B5979E-2C3A-4466-BF05-B0BECD09D1FE}"/>
            </a:ext>
          </a:extLst>
        </xdr:cNvPr>
        <xdr:cNvSpPr/>
      </xdr:nvSpPr>
      <xdr:spPr>
        <a:xfrm>
          <a:off x="965200" y="178197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100693</xdr:rowOff>
    </xdr:from>
    <xdr:to>
      <xdr:col>10</xdr:col>
      <xdr:colOff>114300</xdr:colOff>
      <xdr:row>106</xdr:row>
      <xdr:rowOff>138249</xdr:rowOff>
    </xdr:to>
    <xdr:cxnSp macro="">
      <xdr:nvCxnSpPr>
        <xdr:cNvPr id="420" name="直線コネクタ 419">
          <a:extLst>
            <a:ext uri="{FF2B5EF4-FFF2-40B4-BE49-F238E27FC236}">
              <a16:creationId xmlns:a16="http://schemas.microsoft.com/office/drawing/2014/main" id="{D50867D8-6321-4491-9214-1BFD3FE2FCC5}"/>
            </a:ext>
          </a:extLst>
        </xdr:cNvPr>
        <xdr:cNvCxnSpPr/>
      </xdr:nvCxnSpPr>
      <xdr:spPr>
        <a:xfrm>
          <a:off x="1008380" y="17870533"/>
          <a:ext cx="78232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127198</xdr:rowOff>
    </xdr:from>
    <xdr:ext cx="405111" cy="259045"/>
    <xdr:sp macro="" textlink="">
      <xdr:nvSpPr>
        <xdr:cNvPr id="421" name="n_1aveValue【市民会館】&#10;有形固定資産減価償却率">
          <a:extLst>
            <a:ext uri="{FF2B5EF4-FFF2-40B4-BE49-F238E27FC236}">
              <a16:creationId xmlns:a16="http://schemas.microsoft.com/office/drawing/2014/main" id="{3167D4A4-4258-4B40-92BC-DE7D8CB8D57E}"/>
            </a:ext>
          </a:extLst>
        </xdr:cNvPr>
        <xdr:cNvSpPr txBox="1"/>
      </xdr:nvSpPr>
      <xdr:spPr>
        <a:xfrm>
          <a:off x="3170564" y="1739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99440</xdr:rowOff>
    </xdr:from>
    <xdr:ext cx="405111" cy="259045"/>
    <xdr:sp macro="" textlink="">
      <xdr:nvSpPr>
        <xdr:cNvPr id="422" name="n_2aveValue【市民会館】&#10;有形固定資産減価償却率">
          <a:extLst>
            <a:ext uri="{FF2B5EF4-FFF2-40B4-BE49-F238E27FC236}">
              <a16:creationId xmlns:a16="http://schemas.microsoft.com/office/drawing/2014/main" id="{CA0AE91C-C6E4-42FA-B17C-6FAD5CD91D6C}"/>
            </a:ext>
          </a:extLst>
        </xdr:cNvPr>
        <xdr:cNvSpPr txBox="1"/>
      </xdr:nvSpPr>
      <xdr:spPr>
        <a:xfrm>
          <a:off x="2385704" y="17366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102706</xdr:rowOff>
    </xdr:from>
    <xdr:ext cx="405111" cy="259045"/>
    <xdr:sp macro="" textlink="">
      <xdr:nvSpPr>
        <xdr:cNvPr id="423" name="n_3aveValue【市民会館】&#10;有形固定資産減価償却率">
          <a:extLst>
            <a:ext uri="{FF2B5EF4-FFF2-40B4-BE49-F238E27FC236}">
              <a16:creationId xmlns:a16="http://schemas.microsoft.com/office/drawing/2014/main" id="{43545975-599F-4352-BD45-268A376C9876}"/>
            </a:ext>
          </a:extLst>
        </xdr:cNvPr>
        <xdr:cNvSpPr txBox="1"/>
      </xdr:nvSpPr>
      <xdr:spPr>
        <a:xfrm>
          <a:off x="1611004" y="17369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169653</xdr:rowOff>
    </xdr:from>
    <xdr:ext cx="405111" cy="259045"/>
    <xdr:sp macro="" textlink="">
      <xdr:nvSpPr>
        <xdr:cNvPr id="424" name="n_4aveValue【市民会館】&#10;有形固定資産減価償却率">
          <a:extLst>
            <a:ext uri="{FF2B5EF4-FFF2-40B4-BE49-F238E27FC236}">
              <a16:creationId xmlns:a16="http://schemas.microsoft.com/office/drawing/2014/main" id="{C1729F5E-664E-45E6-B30F-C2EDDD69C1FA}"/>
            </a:ext>
          </a:extLst>
        </xdr:cNvPr>
        <xdr:cNvSpPr txBox="1"/>
      </xdr:nvSpPr>
      <xdr:spPr>
        <a:xfrm>
          <a:off x="836304" y="17436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168746</xdr:rowOff>
    </xdr:from>
    <xdr:ext cx="405111" cy="259045"/>
    <xdr:sp macro="" textlink="">
      <xdr:nvSpPr>
        <xdr:cNvPr id="425" name="n_1mainValue【市民会館】&#10;有形固定資産減価償却率">
          <a:extLst>
            <a:ext uri="{FF2B5EF4-FFF2-40B4-BE49-F238E27FC236}">
              <a16:creationId xmlns:a16="http://schemas.microsoft.com/office/drawing/2014/main" id="{AF417E31-27CC-4D04-824D-1D23DB0B2A13}"/>
            </a:ext>
          </a:extLst>
        </xdr:cNvPr>
        <xdr:cNvSpPr txBox="1"/>
      </xdr:nvSpPr>
      <xdr:spPr>
        <a:xfrm>
          <a:off x="3170564" y="17938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46282</xdr:rowOff>
    </xdr:from>
    <xdr:ext cx="405111" cy="259045"/>
    <xdr:sp macro="" textlink="">
      <xdr:nvSpPr>
        <xdr:cNvPr id="426" name="n_2mainValue【市民会館】&#10;有形固定資産減価償却率">
          <a:extLst>
            <a:ext uri="{FF2B5EF4-FFF2-40B4-BE49-F238E27FC236}">
              <a16:creationId xmlns:a16="http://schemas.microsoft.com/office/drawing/2014/main" id="{C49A8B65-9070-4D50-86BA-98D8D945A752}"/>
            </a:ext>
          </a:extLst>
        </xdr:cNvPr>
        <xdr:cNvSpPr txBox="1"/>
      </xdr:nvSpPr>
      <xdr:spPr>
        <a:xfrm>
          <a:off x="2385704" y="1798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8726</xdr:rowOff>
    </xdr:from>
    <xdr:ext cx="405111" cy="259045"/>
    <xdr:sp macro="" textlink="">
      <xdr:nvSpPr>
        <xdr:cNvPr id="427" name="n_3mainValue【市民会館】&#10;有形固定資産減価償却率">
          <a:extLst>
            <a:ext uri="{FF2B5EF4-FFF2-40B4-BE49-F238E27FC236}">
              <a16:creationId xmlns:a16="http://schemas.microsoft.com/office/drawing/2014/main" id="{ADB163E6-E25C-4873-B375-FF1BD370B7F1}"/>
            </a:ext>
          </a:extLst>
        </xdr:cNvPr>
        <xdr:cNvSpPr txBox="1"/>
      </xdr:nvSpPr>
      <xdr:spPr>
        <a:xfrm>
          <a:off x="1611004" y="17946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142620</xdr:rowOff>
    </xdr:from>
    <xdr:ext cx="405111" cy="259045"/>
    <xdr:sp macro="" textlink="">
      <xdr:nvSpPr>
        <xdr:cNvPr id="428" name="n_4mainValue【市民会館】&#10;有形固定資産減価償却率">
          <a:extLst>
            <a:ext uri="{FF2B5EF4-FFF2-40B4-BE49-F238E27FC236}">
              <a16:creationId xmlns:a16="http://schemas.microsoft.com/office/drawing/2014/main" id="{753AF281-AAD4-4B14-A6FC-92C984777CB2}"/>
            </a:ext>
          </a:extLst>
        </xdr:cNvPr>
        <xdr:cNvSpPr txBox="1"/>
      </xdr:nvSpPr>
      <xdr:spPr>
        <a:xfrm>
          <a:off x="836304" y="17912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9" name="正方形/長方形 428">
          <a:extLst>
            <a:ext uri="{FF2B5EF4-FFF2-40B4-BE49-F238E27FC236}">
              <a16:creationId xmlns:a16="http://schemas.microsoft.com/office/drawing/2014/main" id="{C151793A-38DC-461C-BC37-0AFE4E0C0631}"/>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0" name="正方形/長方形 429">
          <a:extLst>
            <a:ext uri="{FF2B5EF4-FFF2-40B4-BE49-F238E27FC236}">
              <a16:creationId xmlns:a16="http://schemas.microsoft.com/office/drawing/2014/main" id="{E4ED1C80-FDBB-434E-B797-C33905C1362E}"/>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1" name="正方形/長方形 430">
          <a:extLst>
            <a:ext uri="{FF2B5EF4-FFF2-40B4-BE49-F238E27FC236}">
              <a16:creationId xmlns:a16="http://schemas.microsoft.com/office/drawing/2014/main" id="{3CA31C25-AA3F-4174-94BC-C9C008A82DC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2" name="正方形/長方形 431">
          <a:extLst>
            <a:ext uri="{FF2B5EF4-FFF2-40B4-BE49-F238E27FC236}">
              <a16:creationId xmlns:a16="http://schemas.microsoft.com/office/drawing/2014/main" id="{139BB393-9596-4044-87E3-04BA34A99E93}"/>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3" name="正方形/長方形 432">
          <a:extLst>
            <a:ext uri="{FF2B5EF4-FFF2-40B4-BE49-F238E27FC236}">
              <a16:creationId xmlns:a16="http://schemas.microsoft.com/office/drawing/2014/main" id="{79565215-031D-4830-80CC-96A28DEE1FC1}"/>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4" name="正方形/長方形 433">
          <a:extLst>
            <a:ext uri="{FF2B5EF4-FFF2-40B4-BE49-F238E27FC236}">
              <a16:creationId xmlns:a16="http://schemas.microsoft.com/office/drawing/2014/main" id="{F82CB8DC-577B-45CD-BE6F-7E670DBDED21}"/>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5" name="正方形/長方形 434">
          <a:extLst>
            <a:ext uri="{FF2B5EF4-FFF2-40B4-BE49-F238E27FC236}">
              <a16:creationId xmlns:a16="http://schemas.microsoft.com/office/drawing/2014/main" id="{FE6BDCD1-FE31-436B-BAF0-FADCD20AC8E4}"/>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6" name="正方形/長方形 435">
          <a:extLst>
            <a:ext uri="{FF2B5EF4-FFF2-40B4-BE49-F238E27FC236}">
              <a16:creationId xmlns:a16="http://schemas.microsoft.com/office/drawing/2014/main" id="{FA53DE4F-227D-4931-A7BB-EA5CCCDC36AA}"/>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7" name="テキスト ボックス 436">
          <a:extLst>
            <a:ext uri="{FF2B5EF4-FFF2-40B4-BE49-F238E27FC236}">
              <a16:creationId xmlns:a16="http://schemas.microsoft.com/office/drawing/2014/main" id="{1E130D63-C0A7-4F98-A81D-0DC0E6D1FEEE}"/>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8" name="直線コネクタ 437">
          <a:extLst>
            <a:ext uri="{FF2B5EF4-FFF2-40B4-BE49-F238E27FC236}">
              <a16:creationId xmlns:a16="http://schemas.microsoft.com/office/drawing/2014/main" id="{5B80137A-69EA-4F2F-A53C-65E3623C8666}"/>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9" name="直線コネクタ 438">
          <a:extLst>
            <a:ext uri="{FF2B5EF4-FFF2-40B4-BE49-F238E27FC236}">
              <a16:creationId xmlns:a16="http://schemas.microsoft.com/office/drawing/2014/main" id="{BA92D751-B1E9-4AAD-95BC-E7395AC042EE}"/>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0" name="テキスト ボックス 439">
          <a:extLst>
            <a:ext uri="{FF2B5EF4-FFF2-40B4-BE49-F238E27FC236}">
              <a16:creationId xmlns:a16="http://schemas.microsoft.com/office/drawing/2014/main" id="{7443198C-D456-410C-AEE1-65F0315DF430}"/>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1" name="直線コネクタ 440">
          <a:extLst>
            <a:ext uri="{FF2B5EF4-FFF2-40B4-BE49-F238E27FC236}">
              <a16:creationId xmlns:a16="http://schemas.microsoft.com/office/drawing/2014/main" id="{FF50D00E-4025-4B14-BF54-54F30E398594}"/>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2" name="テキスト ボックス 441">
          <a:extLst>
            <a:ext uri="{FF2B5EF4-FFF2-40B4-BE49-F238E27FC236}">
              <a16:creationId xmlns:a16="http://schemas.microsoft.com/office/drawing/2014/main" id="{877322E0-47AB-460D-A531-73A25536589A}"/>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3" name="直線コネクタ 442">
          <a:extLst>
            <a:ext uri="{FF2B5EF4-FFF2-40B4-BE49-F238E27FC236}">
              <a16:creationId xmlns:a16="http://schemas.microsoft.com/office/drawing/2014/main" id="{FB3AD72F-56EF-404D-8598-F4C913D2372D}"/>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4" name="テキスト ボックス 443">
          <a:extLst>
            <a:ext uri="{FF2B5EF4-FFF2-40B4-BE49-F238E27FC236}">
              <a16:creationId xmlns:a16="http://schemas.microsoft.com/office/drawing/2014/main" id="{B7F71190-0D6D-437A-9C70-762C443BA0B7}"/>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5" name="直線コネクタ 444">
          <a:extLst>
            <a:ext uri="{FF2B5EF4-FFF2-40B4-BE49-F238E27FC236}">
              <a16:creationId xmlns:a16="http://schemas.microsoft.com/office/drawing/2014/main" id="{81D4AA3A-B7DE-4162-973F-01971E0F8618}"/>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6" name="テキスト ボックス 445">
          <a:extLst>
            <a:ext uri="{FF2B5EF4-FFF2-40B4-BE49-F238E27FC236}">
              <a16:creationId xmlns:a16="http://schemas.microsoft.com/office/drawing/2014/main" id="{F3D58400-45E7-4D0D-A593-BFB7CC163F46}"/>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7" name="直線コネクタ 446">
          <a:extLst>
            <a:ext uri="{FF2B5EF4-FFF2-40B4-BE49-F238E27FC236}">
              <a16:creationId xmlns:a16="http://schemas.microsoft.com/office/drawing/2014/main" id="{CE459111-4498-424C-915D-FC5495FA17DB}"/>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8" name="テキスト ボックス 447">
          <a:extLst>
            <a:ext uri="{FF2B5EF4-FFF2-40B4-BE49-F238E27FC236}">
              <a16:creationId xmlns:a16="http://schemas.microsoft.com/office/drawing/2014/main" id="{0AA78DC4-8C69-4082-9D6D-90EE4BD19776}"/>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9" name="直線コネクタ 448">
          <a:extLst>
            <a:ext uri="{FF2B5EF4-FFF2-40B4-BE49-F238E27FC236}">
              <a16:creationId xmlns:a16="http://schemas.microsoft.com/office/drawing/2014/main" id="{DD8EF598-3026-4608-8AD5-A3AAA0FF892E}"/>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0" name="テキスト ボックス 449">
          <a:extLst>
            <a:ext uri="{FF2B5EF4-FFF2-40B4-BE49-F238E27FC236}">
              <a16:creationId xmlns:a16="http://schemas.microsoft.com/office/drawing/2014/main" id="{AC5407EC-E3AA-4A21-A494-2F10D7D66568}"/>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1" name="【市民会館】&#10;一人当たり面積グラフ枠">
          <a:extLst>
            <a:ext uri="{FF2B5EF4-FFF2-40B4-BE49-F238E27FC236}">
              <a16:creationId xmlns:a16="http://schemas.microsoft.com/office/drawing/2014/main" id="{9B1A59E5-C3F3-4672-8B5C-6D123D067938}"/>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65532</xdr:rowOff>
    </xdr:from>
    <xdr:to>
      <xdr:col>54</xdr:col>
      <xdr:colOff>189865</xdr:colOff>
      <xdr:row>108</xdr:row>
      <xdr:rowOff>141732</xdr:rowOff>
    </xdr:to>
    <xdr:cxnSp macro="">
      <xdr:nvCxnSpPr>
        <xdr:cNvPr id="452" name="直線コネクタ 451">
          <a:extLst>
            <a:ext uri="{FF2B5EF4-FFF2-40B4-BE49-F238E27FC236}">
              <a16:creationId xmlns:a16="http://schemas.microsoft.com/office/drawing/2014/main" id="{B5071E3F-896A-4129-A585-062B5BAE78DD}"/>
            </a:ext>
          </a:extLst>
        </xdr:cNvPr>
        <xdr:cNvCxnSpPr/>
      </xdr:nvCxnSpPr>
      <xdr:spPr>
        <a:xfrm flipV="1">
          <a:off x="9219565" y="1682953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453" name="【市民会館】&#10;一人当たり面積最小値テキスト">
          <a:extLst>
            <a:ext uri="{FF2B5EF4-FFF2-40B4-BE49-F238E27FC236}">
              <a16:creationId xmlns:a16="http://schemas.microsoft.com/office/drawing/2014/main" id="{27C31DE9-CB87-402D-B513-1FB699522E5F}"/>
            </a:ext>
          </a:extLst>
        </xdr:cNvPr>
        <xdr:cNvSpPr txBox="1"/>
      </xdr:nvSpPr>
      <xdr:spPr>
        <a:xfrm>
          <a:off x="9258300" y="182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454" name="直線コネクタ 453">
          <a:extLst>
            <a:ext uri="{FF2B5EF4-FFF2-40B4-BE49-F238E27FC236}">
              <a16:creationId xmlns:a16="http://schemas.microsoft.com/office/drawing/2014/main" id="{93A3CEB0-8923-4E15-9246-38E8CBF9E9AE}"/>
            </a:ext>
          </a:extLst>
        </xdr:cNvPr>
        <xdr:cNvCxnSpPr/>
      </xdr:nvCxnSpPr>
      <xdr:spPr>
        <a:xfrm>
          <a:off x="9154160" y="182468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12209</xdr:rowOff>
    </xdr:from>
    <xdr:ext cx="469744" cy="259045"/>
    <xdr:sp macro="" textlink="">
      <xdr:nvSpPr>
        <xdr:cNvPr id="455" name="【市民会館】&#10;一人当たり面積最大値テキスト">
          <a:extLst>
            <a:ext uri="{FF2B5EF4-FFF2-40B4-BE49-F238E27FC236}">
              <a16:creationId xmlns:a16="http://schemas.microsoft.com/office/drawing/2014/main" id="{B7031CDA-D203-4229-B64B-56AE8593F1CF}"/>
            </a:ext>
          </a:extLst>
        </xdr:cNvPr>
        <xdr:cNvSpPr txBox="1"/>
      </xdr:nvSpPr>
      <xdr:spPr>
        <a:xfrm>
          <a:off x="9258300" y="1660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65532</xdr:rowOff>
    </xdr:from>
    <xdr:to>
      <xdr:col>55</xdr:col>
      <xdr:colOff>88900</xdr:colOff>
      <xdr:row>100</xdr:row>
      <xdr:rowOff>65532</xdr:rowOff>
    </xdr:to>
    <xdr:cxnSp macro="">
      <xdr:nvCxnSpPr>
        <xdr:cNvPr id="456" name="直線コネクタ 455">
          <a:extLst>
            <a:ext uri="{FF2B5EF4-FFF2-40B4-BE49-F238E27FC236}">
              <a16:creationId xmlns:a16="http://schemas.microsoft.com/office/drawing/2014/main" id="{D0442C70-0706-422D-9F61-6A360FE3F211}"/>
            </a:ext>
          </a:extLst>
        </xdr:cNvPr>
        <xdr:cNvCxnSpPr/>
      </xdr:nvCxnSpPr>
      <xdr:spPr>
        <a:xfrm>
          <a:off x="9154160" y="168295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148862</xdr:rowOff>
    </xdr:from>
    <xdr:ext cx="469744" cy="259045"/>
    <xdr:sp macro="" textlink="">
      <xdr:nvSpPr>
        <xdr:cNvPr id="457" name="【市民会館】&#10;一人当たり面積平均値テキスト">
          <a:extLst>
            <a:ext uri="{FF2B5EF4-FFF2-40B4-BE49-F238E27FC236}">
              <a16:creationId xmlns:a16="http://schemas.microsoft.com/office/drawing/2014/main" id="{C0E314A3-985A-42E2-A5A5-0BE822D54132}"/>
            </a:ext>
          </a:extLst>
        </xdr:cNvPr>
        <xdr:cNvSpPr txBox="1"/>
      </xdr:nvSpPr>
      <xdr:spPr>
        <a:xfrm>
          <a:off x="9258300" y="177510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458" name="フローチャート: 判断 457">
          <a:extLst>
            <a:ext uri="{FF2B5EF4-FFF2-40B4-BE49-F238E27FC236}">
              <a16:creationId xmlns:a16="http://schemas.microsoft.com/office/drawing/2014/main" id="{AD6B8A25-7E2A-4C18-8BCB-6719C6BF73EF}"/>
            </a:ext>
          </a:extLst>
        </xdr:cNvPr>
        <xdr:cNvSpPr/>
      </xdr:nvSpPr>
      <xdr:spPr>
        <a:xfrm>
          <a:off x="9192260" y="178958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136652</xdr:rowOff>
    </xdr:from>
    <xdr:to>
      <xdr:col>50</xdr:col>
      <xdr:colOff>165100</xdr:colOff>
      <xdr:row>107</xdr:row>
      <xdr:rowOff>66802</xdr:rowOff>
    </xdr:to>
    <xdr:sp macro="" textlink="">
      <xdr:nvSpPr>
        <xdr:cNvPr id="459" name="フローチャート: 判断 458">
          <a:extLst>
            <a:ext uri="{FF2B5EF4-FFF2-40B4-BE49-F238E27FC236}">
              <a16:creationId xmlns:a16="http://schemas.microsoft.com/office/drawing/2014/main" id="{E52DE8DB-F4E3-4CB0-9BF3-0B3501CB7D58}"/>
            </a:ext>
          </a:extLst>
        </xdr:cNvPr>
        <xdr:cNvSpPr/>
      </xdr:nvSpPr>
      <xdr:spPr>
        <a:xfrm>
          <a:off x="8445500" y="179064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460" name="フローチャート: 判断 459">
          <a:extLst>
            <a:ext uri="{FF2B5EF4-FFF2-40B4-BE49-F238E27FC236}">
              <a16:creationId xmlns:a16="http://schemas.microsoft.com/office/drawing/2014/main" id="{5FD12F6E-DE78-4B39-8D32-230C47A9CBC8}"/>
            </a:ext>
          </a:extLst>
        </xdr:cNvPr>
        <xdr:cNvSpPr/>
      </xdr:nvSpPr>
      <xdr:spPr>
        <a:xfrm>
          <a:off x="7670800" y="179057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142748</xdr:rowOff>
    </xdr:from>
    <xdr:to>
      <xdr:col>41</xdr:col>
      <xdr:colOff>101600</xdr:colOff>
      <xdr:row>107</xdr:row>
      <xdr:rowOff>72898</xdr:rowOff>
    </xdr:to>
    <xdr:sp macro="" textlink="">
      <xdr:nvSpPr>
        <xdr:cNvPr id="461" name="フローチャート: 判断 460">
          <a:extLst>
            <a:ext uri="{FF2B5EF4-FFF2-40B4-BE49-F238E27FC236}">
              <a16:creationId xmlns:a16="http://schemas.microsoft.com/office/drawing/2014/main" id="{0D26FE15-5916-45C5-A851-0F229DFAAEAD}"/>
            </a:ext>
          </a:extLst>
        </xdr:cNvPr>
        <xdr:cNvSpPr/>
      </xdr:nvSpPr>
      <xdr:spPr>
        <a:xfrm>
          <a:off x="6873240" y="179125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111506</xdr:rowOff>
    </xdr:from>
    <xdr:to>
      <xdr:col>36</xdr:col>
      <xdr:colOff>165100</xdr:colOff>
      <xdr:row>107</xdr:row>
      <xdr:rowOff>41656</xdr:rowOff>
    </xdr:to>
    <xdr:sp macro="" textlink="">
      <xdr:nvSpPr>
        <xdr:cNvPr id="462" name="フローチャート: 判断 461">
          <a:extLst>
            <a:ext uri="{FF2B5EF4-FFF2-40B4-BE49-F238E27FC236}">
              <a16:creationId xmlns:a16="http://schemas.microsoft.com/office/drawing/2014/main" id="{C7F3BDDA-8B5A-4B98-BF59-8FADDF76A3BC}"/>
            </a:ext>
          </a:extLst>
        </xdr:cNvPr>
        <xdr:cNvSpPr/>
      </xdr:nvSpPr>
      <xdr:spPr>
        <a:xfrm>
          <a:off x="6098540" y="178813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EBE5D993-F685-439B-8E11-3E133335E874}"/>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685336CD-7B26-421B-BC78-89D20A882503}"/>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53E636D9-51F1-4D59-A3B6-D144110CA860}"/>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39A7D15C-69FD-490A-9797-55905DBE4586}"/>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298827FB-26C3-49E2-99B7-4A574A6E57CF}"/>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138937</xdr:rowOff>
    </xdr:from>
    <xdr:to>
      <xdr:col>55</xdr:col>
      <xdr:colOff>50800</xdr:colOff>
      <xdr:row>107</xdr:row>
      <xdr:rowOff>69087</xdr:rowOff>
    </xdr:to>
    <xdr:sp macro="" textlink="">
      <xdr:nvSpPr>
        <xdr:cNvPr id="468" name="楕円 467">
          <a:extLst>
            <a:ext uri="{FF2B5EF4-FFF2-40B4-BE49-F238E27FC236}">
              <a16:creationId xmlns:a16="http://schemas.microsoft.com/office/drawing/2014/main" id="{D69690D3-0FA5-416F-9CB6-E1499425B7EE}"/>
            </a:ext>
          </a:extLst>
        </xdr:cNvPr>
        <xdr:cNvSpPr/>
      </xdr:nvSpPr>
      <xdr:spPr>
        <a:xfrm>
          <a:off x="9192260" y="179087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117364</xdr:rowOff>
    </xdr:from>
    <xdr:ext cx="469744" cy="259045"/>
    <xdr:sp macro="" textlink="">
      <xdr:nvSpPr>
        <xdr:cNvPr id="469" name="【市民会館】&#10;一人当たり面積該当値テキスト">
          <a:extLst>
            <a:ext uri="{FF2B5EF4-FFF2-40B4-BE49-F238E27FC236}">
              <a16:creationId xmlns:a16="http://schemas.microsoft.com/office/drawing/2014/main" id="{6BB1501B-8AAD-41FA-A613-DF549F385950}"/>
            </a:ext>
          </a:extLst>
        </xdr:cNvPr>
        <xdr:cNvSpPr txBox="1"/>
      </xdr:nvSpPr>
      <xdr:spPr>
        <a:xfrm>
          <a:off x="9258300" y="17887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146558</xdr:rowOff>
    </xdr:from>
    <xdr:to>
      <xdr:col>50</xdr:col>
      <xdr:colOff>165100</xdr:colOff>
      <xdr:row>107</xdr:row>
      <xdr:rowOff>76708</xdr:rowOff>
    </xdr:to>
    <xdr:sp macro="" textlink="">
      <xdr:nvSpPr>
        <xdr:cNvPr id="470" name="楕円 469">
          <a:extLst>
            <a:ext uri="{FF2B5EF4-FFF2-40B4-BE49-F238E27FC236}">
              <a16:creationId xmlns:a16="http://schemas.microsoft.com/office/drawing/2014/main" id="{3298F841-947D-431C-8415-A2EE9B4CDB6A}"/>
            </a:ext>
          </a:extLst>
        </xdr:cNvPr>
        <xdr:cNvSpPr/>
      </xdr:nvSpPr>
      <xdr:spPr>
        <a:xfrm>
          <a:off x="8445500" y="179163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18287</xdr:rowOff>
    </xdr:from>
    <xdr:to>
      <xdr:col>55</xdr:col>
      <xdr:colOff>0</xdr:colOff>
      <xdr:row>107</xdr:row>
      <xdr:rowOff>25908</xdr:rowOff>
    </xdr:to>
    <xdr:cxnSp macro="">
      <xdr:nvCxnSpPr>
        <xdr:cNvPr id="471" name="直線コネクタ 470">
          <a:extLst>
            <a:ext uri="{FF2B5EF4-FFF2-40B4-BE49-F238E27FC236}">
              <a16:creationId xmlns:a16="http://schemas.microsoft.com/office/drawing/2014/main" id="{7DEC1FD2-795E-4B40-845A-313A8A38A415}"/>
            </a:ext>
          </a:extLst>
        </xdr:cNvPr>
        <xdr:cNvCxnSpPr/>
      </xdr:nvCxnSpPr>
      <xdr:spPr>
        <a:xfrm flipV="1">
          <a:off x="8496300" y="17955767"/>
          <a:ext cx="72390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156463</xdr:rowOff>
    </xdr:from>
    <xdr:to>
      <xdr:col>46</xdr:col>
      <xdr:colOff>38100</xdr:colOff>
      <xdr:row>107</xdr:row>
      <xdr:rowOff>86613</xdr:rowOff>
    </xdr:to>
    <xdr:sp macro="" textlink="">
      <xdr:nvSpPr>
        <xdr:cNvPr id="472" name="楕円 471">
          <a:extLst>
            <a:ext uri="{FF2B5EF4-FFF2-40B4-BE49-F238E27FC236}">
              <a16:creationId xmlns:a16="http://schemas.microsoft.com/office/drawing/2014/main" id="{30E86BEF-807E-488F-B5D2-9096AD3C31D5}"/>
            </a:ext>
          </a:extLst>
        </xdr:cNvPr>
        <xdr:cNvSpPr/>
      </xdr:nvSpPr>
      <xdr:spPr>
        <a:xfrm>
          <a:off x="7670800" y="179263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25908</xdr:rowOff>
    </xdr:from>
    <xdr:to>
      <xdr:col>50</xdr:col>
      <xdr:colOff>114300</xdr:colOff>
      <xdr:row>107</xdr:row>
      <xdr:rowOff>35813</xdr:rowOff>
    </xdr:to>
    <xdr:cxnSp macro="">
      <xdr:nvCxnSpPr>
        <xdr:cNvPr id="473" name="直線コネクタ 472">
          <a:extLst>
            <a:ext uri="{FF2B5EF4-FFF2-40B4-BE49-F238E27FC236}">
              <a16:creationId xmlns:a16="http://schemas.microsoft.com/office/drawing/2014/main" id="{08315C68-517B-4537-B8B4-83F358B1E378}"/>
            </a:ext>
          </a:extLst>
        </xdr:cNvPr>
        <xdr:cNvCxnSpPr/>
      </xdr:nvCxnSpPr>
      <xdr:spPr>
        <a:xfrm flipV="1">
          <a:off x="7713980" y="17963388"/>
          <a:ext cx="782320" cy="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165608</xdr:rowOff>
    </xdr:from>
    <xdr:to>
      <xdr:col>41</xdr:col>
      <xdr:colOff>101600</xdr:colOff>
      <xdr:row>107</xdr:row>
      <xdr:rowOff>95758</xdr:rowOff>
    </xdr:to>
    <xdr:sp macro="" textlink="">
      <xdr:nvSpPr>
        <xdr:cNvPr id="474" name="楕円 473">
          <a:extLst>
            <a:ext uri="{FF2B5EF4-FFF2-40B4-BE49-F238E27FC236}">
              <a16:creationId xmlns:a16="http://schemas.microsoft.com/office/drawing/2014/main" id="{83E0391B-7D0D-4326-84B5-3A121BE7D0D0}"/>
            </a:ext>
          </a:extLst>
        </xdr:cNvPr>
        <xdr:cNvSpPr/>
      </xdr:nvSpPr>
      <xdr:spPr>
        <a:xfrm>
          <a:off x="6873240" y="179354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35813</xdr:rowOff>
    </xdr:from>
    <xdr:to>
      <xdr:col>45</xdr:col>
      <xdr:colOff>177800</xdr:colOff>
      <xdr:row>107</xdr:row>
      <xdr:rowOff>44958</xdr:rowOff>
    </xdr:to>
    <xdr:cxnSp macro="">
      <xdr:nvCxnSpPr>
        <xdr:cNvPr id="475" name="直線コネクタ 474">
          <a:extLst>
            <a:ext uri="{FF2B5EF4-FFF2-40B4-BE49-F238E27FC236}">
              <a16:creationId xmlns:a16="http://schemas.microsoft.com/office/drawing/2014/main" id="{0C22557C-C4EE-4C44-84D7-CD775A8DD01D}"/>
            </a:ext>
          </a:extLst>
        </xdr:cNvPr>
        <xdr:cNvCxnSpPr/>
      </xdr:nvCxnSpPr>
      <xdr:spPr>
        <a:xfrm flipV="1">
          <a:off x="6924040" y="17973293"/>
          <a:ext cx="78994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3302</xdr:rowOff>
    </xdr:from>
    <xdr:to>
      <xdr:col>36</xdr:col>
      <xdr:colOff>165100</xdr:colOff>
      <xdr:row>107</xdr:row>
      <xdr:rowOff>104902</xdr:rowOff>
    </xdr:to>
    <xdr:sp macro="" textlink="">
      <xdr:nvSpPr>
        <xdr:cNvPr id="476" name="楕円 475">
          <a:extLst>
            <a:ext uri="{FF2B5EF4-FFF2-40B4-BE49-F238E27FC236}">
              <a16:creationId xmlns:a16="http://schemas.microsoft.com/office/drawing/2014/main" id="{F8273BFC-3FA3-47AE-9039-3B5EC5F009E2}"/>
            </a:ext>
          </a:extLst>
        </xdr:cNvPr>
        <xdr:cNvSpPr/>
      </xdr:nvSpPr>
      <xdr:spPr>
        <a:xfrm>
          <a:off x="6098540" y="1794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44958</xdr:rowOff>
    </xdr:from>
    <xdr:to>
      <xdr:col>41</xdr:col>
      <xdr:colOff>50800</xdr:colOff>
      <xdr:row>107</xdr:row>
      <xdr:rowOff>54102</xdr:rowOff>
    </xdr:to>
    <xdr:cxnSp macro="">
      <xdr:nvCxnSpPr>
        <xdr:cNvPr id="477" name="直線コネクタ 476">
          <a:extLst>
            <a:ext uri="{FF2B5EF4-FFF2-40B4-BE49-F238E27FC236}">
              <a16:creationId xmlns:a16="http://schemas.microsoft.com/office/drawing/2014/main" id="{324EE409-77BE-47AC-A059-EE3BB7EFF25C}"/>
            </a:ext>
          </a:extLst>
        </xdr:cNvPr>
        <xdr:cNvCxnSpPr/>
      </xdr:nvCxnSpPr>
      <xdr:spPr>
        <a:xfrm flipV="1">
          <a:off x="6149340" y="17982438"/>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83329</xdr:rowOff>
    </xdr:from>
    <xdr:ext cx="469744" cy="259045"/>
    <xdr:sp macro="" textlink="">
      <xdr:nvSpPr>
        <xdr:cNvPr id="478" name="n_1aveValue【市民会館】&#10;一人当たり面積">
          <a:extLst>
            <a:ext uri="{FF2B5EF4-FFF2-40B4-BE49-F238E27FC236}">
              <a16:creationId xmlns:a16="http://schemas.microsoft.com/office/drawing/2014/main" id="{A2AE0079-2957-44F9-93BD-B5F315FC27BB}"/>
            </a:ext>
          </a:extLst>
        </xdr:cNvPr>
        <xdr:cNvSpPr txBox="1"/>
      </xdr:nvSpPr>
      <xdr:spPr>
        <a:xfrm>
          <a:off x="8271587" y="17685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82566</xdr:rowOff>
    </xdr:from>
    <xdr:ext cx="469744" cy="259045"/>
    <xdr:sp macro="" textlink="">
      <xdr:nvSpPr>
        <xdr:cNvPr id="479" name="n_2aveValue【市民会館】&#10;一人当たり面積">
          <a:extLst>
            <a:ext uri="{FF2B5EF4-FFF2-40B4-BE49-F238E27FC236}">
              <a16:creationId xmlns:a16="http://schemas.microsoft.com/office/drawing/2014/main" id="{6499E759-26A9-4D56-B3B9-3AA36DEF50EE}"/>
            </a:ext>
          </a:extLst>
        </xdr:cNvPr>
        <xdr:cNvSpPr txBox="1"/>
      </xdr:nvSpPr>
      <xdr:spPr>
        <a:xfrm>
          <a:off x="7509587" y="1768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89425</xdr:rowOff>
    </xdr:from>
    <xdr:ext cx="469744" cy="259045"/>
    <xdr:sp macro="" textlink="">
      <xdr:nvSpPr>
        <xdr:cNvPr id="480" name="n_3aveValue【市民会館】&#10;一人当たり面積">
          <a:extLst>
            <a:ext uri="{FF2B5EF4-FFF2-40B4-BE49-F238E27FC236}">
              <a16:creationId xmlns:a16="http://schemas.microsoft.com/office/drawing/2014/main" id="{DDA55E0B-E791-48C3-8BFA-F8EEC1264714}"/>
            </a:ext>
          </a:extLst>
        </xdr:cNvPr>
        <xdr:cNvSpPr txBox="1"/>
      </xdr:nvSpPr>
      <xdr:spPr>
        <a:xfrm>
          <a:off x="6712027" y="1769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58183</xdr:rowOff>
    </xdr:from>
    <xdr:ext cx="469744" cy="259045"/>
    <xdr:sp macro="" textlink="">
      <xdr:nvSpPr>
        <xdr:cNvPr id="481" name="n_4aveValue【市民会館】&#10;一人当たり面積">
          <a:extLst>
            <a:ext uri="{FF2B5EF4-FFF2-40B4-BE49-F238E27FC236}">
              <a16:creationId xmlns:a16="http://schemas.microsoft.com/office/drawing/2014/main" id="{049F4FE6-96B8-4752-9B2E-313E6F6C0602}"/>
            </a:ext>
          </a:extLst>
        </xdr:cNvPr>
        <xdr:cNvSpPr txBox="1"/>
      </xdr:nvSpPr>
      <xdr:spPr>
        <a:xfrm>
          <a:off x="5937327" y="17660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67835</xdr:rowOff>
    </xdr:from>
    <xdr:ext cx="469744" cy="259045"/>
    <xdr:sp macro="" textlink="">
      <xdr:nvSpPr>
        <xdr:cNvPr id="482" name="n_1mainValue【市民会館】&#10;一人当たり面積">
          <a:extLst>
            <a:ext uri="{FF2B5EF4-FFF2-40B4-BE49-F238E27FC236}">
              <a16:creationId xmlns:a16="http://schemas.microsoft.com/office/drawing/2014/main" id="{10793D8B-8C6D-4006-BB42-1FDDBED1FBF0}"/>
            </a:ext>
          </a:extLst>
        </xdr:cNvPr>
        <xdr:cNvSpPr txBox="1"/>
      </xdr:nvSpPr>
      <xdr:spPr>
        <a:xfrm>
          <a:off x="8271587" y="1800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77740</xdr:rowOff>
    </xdr:from>
    <xdr:ext cx="469744" cy="259045"/>
    <xdr:sp macro="" textlink="">
      <xdr:nvSpPr>
        <xdr:cNvPr id="483" name="n_2mainValue【市民会館】&#10;一人当たり面積">
          <a:extLst>
            <a:ext uri="{FF2B5EF4-FFF2-40B4-BE49-F238E27FC236}">
              <a16:creationId xmlns:a16="http://schemas.microsoft.com/office/drawing/2014/main" id="{732D7802-126D-4092-BECD-A8E51B15D320}"/>
            </a:ext>
          </a:extLst>
        </xdr:cNvPr>
        <xdr:cNvSpPr txBox="1"/>
      </xdr:nvSpPr>
      <xdr:spPr>
        <a:xfrm>
          <a:off x="7509587" y="18015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86885</xdr:rowOff>
    </xdr:from>
    <xdr:ext cx="469744" cy="259045"/>
    <xdr:sp macro="" textlink="">
      <xdr:nvSpPr>
        <xdr:cNvPr id="484" name="n_3mainValue【市民会館】&#10;一人当たり面積">
          <a:extLst>
            <a:ext uri="{FF2B5EF4-FFF2-40B4-BE49-F238E27FC236}">
              <a16:creationId xmlns:a16="http://schemas.microsoft.com/office/drawing/2014/main" id="{CD684363-C8D3-4C9E-ACE6-DE4C72BD2145}"/>
            </a:ext>
          </a:extLst>
        </xdr:cNvPr>
        <xdr:cNvSpPr txBox="1"/>
      </xdr:nvSpPr>
      <xdr:spPr>
        <a:xfrm>
          <a:off x="6712027" y="18024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96029</xdr:rowOff>
    </xdr:from>
    <xdr:ext cx="469744" cy="259045"/>
    <xdr:sp macro="" textlink="">
      <xdr:nvSpPr>
        <xdr:cNvPr id="485" name="n_4mainValue【市民会館】&#10;一人当たり面積">
          <a:extLst>
            <a:ext uri="{FF2B5EF4-FFF2-40B4-BE49-F238E27FC236}">
              <a16:creationId xmlns:a16="http://schemas.microsoft.com/office/drawing/2014/main" id="{F50FD83E-D6B6-4533-B221-852F7A67D759}"/>
            </a:ext>
          </a:extLst>
        </xdr:cNvPr>
        <xdr:cNvSpPr txBox="1"/>
      </xdr:nvSpPr>
      <xdr:spPr>
        <a:xfrm>
          <a:off x="5937327" y="1803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6" name="正方形/長方形 485">
          <a:extLst>
            <a:ext uri="{FF2B5EF4-FFF2-40B4-BE49-F238E27FC236}">
              <a16:creationId xmlns:a16="http://schemas.microsoft.com/office/drawing/2014/main" id="{02A13F29-AF09-4A2E-9F80-C1B41A455D93}"/>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7" name="正方形/長方形 486">
          <a:extLst>
            <a:ext uri="{FF2B5EF4-FFF2-40B4-BE49-F238E27FC236}">
              <a16:creationId xmlns:a16="http://schemas.microsoft.com/office/drawing/2014/main" id="{D730311B-0D73-4273-8BE5-BA78C2FF1E8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8" name="正方形/長方形 487">
          <a:extLst>
            <a:ext uri="{FF2B5EF4-FFF2-40B4-BE49-F238E27FC236}">
              <a16:creationId xmlns:a16="http://schemas.microsoft.com/office/drawing/2014/main" id="{FF21FE53-A5BB-469F-82C5-F0B9637BBB5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9" name="正方形/長方形 488">
          <a:extLst>
            <a:ext uri="{FF2B5EF4-FFF2-40B4-BE49-F238E27FC236}">
              <a16:creationId xmlns:a16="http://schemas.microsoft.com/office/drawing/2014/main" id="{D8A2F349-6F76-4815-9B2A-AEA21AE88EA1}"/>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0" name="正方形/長方形 489">
          <a:extLst>
            <a:ext uri="{FF2B5EF4-FFF2-40B4-BE49-F238E27FC236}">
              <a16:creationId xmlns:a16="http://schemas.microsoft.com/office/drawing/2014/main" id="{96DAB8DA-BC63-459E-80D2-BF8B055C0D62}"/>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1" name="正方形/長方形 490">
          <a:extLst>
            <a:ext uri="{FF2B5EF4-FFF2-40B4-BE49-F238E27FC236}">
              <a16:creationId xmlns:a16="http://schemas.microsoft.com/office/drawing/2014/main" id="{54D6997F-C847-4D30-A420-D1FE0D7D0E67}"/>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2" name="正方形/長方形 491">
          <a:extLst>
            <a:ext uri="{FF2B5EF4-FFF2-40B4-BE49-F238E27FC236}">
              <a16:creationId xmlns:a16="http://schemas.microsoft.com/office/drawing/2014/main" id="{9ABBE220-DE24-482E-8582-953CC91C9605}"/>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3" name="正方形/長方形 492">
          <a:extLst>
            <a:ext uri="{FF2B5EF4-FFF2-40B4-BE49-F238E27FC236}">
              <a16:creationId xmlns:a16="http://schemas.microsoft.com/office/drawing/2014/main" id="{FD89C511-1C30-4CD6-BC88-14FB25E14321}"/>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4" name="正方形/長方形 493">
          <a:extLst>
            <a:ext uri="{FF2B5EF4-FFF2-40B4-BE49-F238E27FC236}">
              <a16:creationId xmlns:a16="http://schemas.microsoft.com/office/drawing/2014/main" id="{D9D8E021-9B8F-4C2E-9ADE-1A10E82896FA}"/>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5" name="正方形/長方形 494">
          <a:extLst>
            <a:ext uri="{FF2B5EF4-FFF2-40B4-BE49-F238E27FC236}">
              <a16:creationId xmlns:a16="http://schemas.microsoft.com/office/drawing/2014/main" id="{43833A65-A98C-497A-A7C3-225D9730BA1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96" name="正方形/長方形 495">
          <a:extLst>
            <a:ext uri="{FF2B5EF4-FFF2-40B4-BE49-F238E27FC236}">
              <a16:creationId xmlns:a16="http://schemas.microsoft.com/office/drawing/2014/main" id="{6A2BADF6-1978-44EB-B6C7-BCABA4C28BF7}"/>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97" name="正方形/長方形 496">
          <a:extLst>
            <a:ext uri="{FF2B5EF4-FFF2-40B4-BE49-F238E27FC236}">
              <a16:creationId xmlns:a16="http://schemas.microsoft.com/office/drawing/2014/main" id="{1B58F5C9-5FF8-4F67-9170-2C6E2F8BCE3E}"/>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98" name="正方形/長方形 497">
          <a:extLst>
            <a:ext uri="{FF2B5EF4-FFF2-40B4-BE49-F238E27FC236}">
              <a16:creationId xmlns:a16="http://schemas.microsoft.com/office/drawing/2014/main" id="{769304EE-E389-4B5B-AD61-3938368E9E24}"/>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99" name="正方形/長方形 498">
          <a:extLst>
            <a:ext uri="{FF2B5EF4-FFF2-40B4-BE49-F238E27FC236}">
              <a16:creationId xmlns:a16="http://schemas.microsoft.com/office/drawing/2014/main" id="{94233A68-3DA6-460C-B0AF-BB3CDA0E688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0" name="正方形/長方形 499">
          <a:extLst>
            <a:ext uri="{FF2B5EF4-FFF2-40B4-BE49-F238E27FC236}">
              <a16:creationId xmlns:a16="http://schemas.microsoft.com/office/drawing/2014/main" id="{1989FF06-0DFA-48F0-A423-0F7915C72667}"/>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1" name="正方形/長方形 500">
          <a:extLst>
            <a:ext uri="{FF2B5EF4-FFF2-40B4-BE49-F238E27FC236}">
              <a16:creationId xmlns:a16="http://schemas.microsoft.com/office/drawing/2014/main" id="{29923EC7-F598-4AD7-9A1F-50582C0DBEB4}"/>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B95450D5-F87C-4D95-A661-D9FFEA31A99C}"/>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991D891B-3C09-4CBB-9C5D-ED9F8EC74912}"/>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DFAA5628-725A-4781-B0BD-C1C60C96D06E}"/>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21318890-BD6D-412F-A690-787DE3DC6701}"/>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F01CB8E7-7940-4C0D-9F33-F4E4858472D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68DB10B4-C5CB-4DDD-BD20-667D613E5BFA}"/>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3A863D6B-FA2B-49DA-85DE-B2FD17C0B57C}"/>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8507454E-BA10-4839-B392-4A01B7188719}"/>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03C5D6B8-D1A2-4926-B90A-A020AC59DBD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A29906FD-54B9-461B-A263-FC6B7E33F238}"/>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BF0709BE-A618-4AC2-BFD9-6AA89A55F51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3" name="直線コネクタ 512">
          <a:extLst>
            <a:ext uri="{FF2B5EF4-FFF2-40B4-BE49-F238E27FC236}">
              <a16:creationId xmlns:a16="http://schemas.microsoft.com/office/drawing/2014/main" id="{C58EB8E2-A133-4C13-807C-098451535163}"/>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4" name="テキスト ボックス 513">
          <a:extLst>
            <a:ext uri="{FF2B5EF4-FFF2-40B4-BE49-F238E27FC236}">
              <a16:creationId xmlns:a16="http://schemas.microsoft.com/office/drawing/2014/main" id="{82682047-A6E3-4477-BAA3-9B81ED667EB6}"/>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5" name="直線コネクタ 514">
          <a:extLst>
            <a:ext uri="{FF2B5EF4-FFF2-40B4-BE49-F238E27FC236}">
              <a16:creationId xmlns:a16="http://schemas.microsoft.com/office/drawing/2014/main" id="{1F2063B8-9CA8-466E-905C-532FCF6D4DF8}"/>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6" name="テキスト ボックス 515">
          <a:extLst>
            <a:ext uri="{FF2B5EF4-FFF2-40B4-BE49-F238E27FC236}">
              <a16:creationId xmlns:a16="http://schemas.microsoft.com/office/drawing/2014/main" id="{13D09671-43D7-454A-8952-54535A9A4B0C}"/>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7" name="直線コネクタ 516">
          <a:extLst>
            <a:ext uri="{FF2B5EF4-FFF2-40B4-BE49-F238E27FC236}">
              <a16:creationId xmlns:a16="http://schemas.microsoft.com/office/drawing/2014/main" id="{53E08019-E827-493F-856C-FBDD7CA7F3FB}"/>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8" name="テキスト ボックス 517">
          <a:extLst>
            <a:ext uri="{FF2B5EF4-FFF2-40B4-BE49-F238E27FC236}">
              <a16:creationId xmlns:a16="http://schemas.microsoft.com/office/drawing/2014/main" id="{1BD60E4E-5903-40A7-88A9-CF2D47026696}"/>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19" name="直線コネクタ 518">
          <a:extLst>
            <a:ext uri="{FF2B5EF4-FFF2-40B4-BE49-F238E27FC236}">
              <a16:creationId xmlns:a16="http://schemas.microsoft.com/office/drawing/2014/main" id="{087BCB4F-0651-43FC-A884-D3DE2F465FF6}"/>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0" name="テキスト ボックス 519">
          <a:extLst>
            <a:ext uri="{FF2B5EF4-FFF2-40B4-BE49-F238E27FC236}">
              <a16:creationId xmlns:a16="http://schemas.microsoft.com/office/drawing/2014/main" id="{8875048A-7AEA-4854-BB4A-E73655F2E6C3}"/>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1" name="直線コネクタ 520">
          <a:extLst>
            <a:ext uri="{FF2B5EF4-FFF2-40B4-BE49-F238E27FC236}">
              <a16:creationId xmlns:a16="http://schemas.microsoft.com/office/drawing/2014/main" id="{58CB3FE1-DFC2-4FD1-9DD1-9A88605D9973}"/>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2" name="テキスト ボックス 521">
          <a:extLst>
            <a:ext uri="{FF2B5EF4-FFF2-40B4-BE49-F238E27FC236}">
              <a16:creationId xmlns:a16="http://schemas.microsoft.com/office/drawing/2014/main" id="{F31D31BD-C132-4DA9-98B5-0F24211081C5}"/>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3" name="直線コネクタ 522">
          <a:extLst>
            <a:ext uri="{FF2B5EF4-FFF2-40B4-BE49-F238E27FC236}">
              <a16:creationId xmlns:a16="http://schemas.microsoft.com/office/drawing/2014/main" id="{11E3829C-642E-4EBF-83E4-05883DE08049}"/>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4" name="テキスト ボックス 523">
          <a:extLst>
            <a:ext uri="{FF2B5EF4-FFF2-40B4-BE49-F238E27FC236}">
              <a16:creationId xmlns:a16="http://schemas.microsoft.com/office/drawing/2014/main" id="{009ACD1B-8F4B-422A-A386-5A23A10E7337}"/>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A9C33904-C435-4499-8002-5D5ABA69E3D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6" name="【保健センター・保健所】&#10;有形固定資産減価償却率グラフ枠">
          <a:extLst>
            <a:ext uri="{FF2B5EF4-FFF2-40B4-BE49-F238E27FC236}">
              <a16:creationId xmlns:a16="http://schemas.microsoft.com/office/drawing/2014/main" id="{2BA6FA23-6F96-4321-A0C5-3D328E8E2953}"/>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527" name="直線コネクタ 526">
          <a:extLst>
            <a:ext uri="{FF2B5EF4-FFF2-40B4-BE49-F238E27FC236}">
              <a16:creationId xmlns:a16="http://schemas.microsoft.com/office/drawing/2014/main" id="{8D1C8C96-375F-4346-A703-D5006869756C}"/>
            </a:ext>
          </a:extLst>
        </xdr:cNvPr>
        <xdr:cNvCxnSpPr/>
      </xdr:nvCxnSpPr>
      <xdr:spPr>
        <a:xfrm flipV="1">
          <a:off x="14375764" y="9326335"/>
          <a:ext cx="0" cy="1533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28" name="【保健センター・保健所】&#10;有形固定資産減価償却率最小値テキスト">
          <a:extLst>
            <a:ext uri="{FF2B5EF4-FFF2-40B4-BE49-F238E27FC236}">
              <a16:creationId xmlns:a16="http://schemas.microsoft.com/office/drawing/2014/main" id="{41C63D46-1159-44A8-82D0-A80F23EE4E14}"/>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29" name="直線コネクタ 528">
          <a:extLst>
            <a:ext uri="{FF2B5EF4-FFF2-40B4-BE49-F238E27FC236}">
              <a16:creationId xmlns:a16="http://schemas.microsoft.com/office/drawing/2014/main" id="{12832AF6-A922-41C2-9EFF-A6BF71E35474}"/>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530" name="【保健センター・保健所】&#10;有形固定資産減価償却率最大値テキスト">
          <a:extLst>
            <a:ext uri="{FF2B5EF4-FFF2-40B4-BE49-F238E27FC236}">
              <a16:creationId xmlns:a16="http://schemas.microsoft.com/office/drawing/2014/main" id="{4E2E9679-3450-40FE-B430-0EF549182010}"/>
            </a:ext>
          </a:extLst>
        </xdr:cNvPr>
        <xdr:cNvSpPr txBox="1"/>
      </xdr:nvSpPr>
      <xdr:spPr>
        <a:xfrm>
          <a:off x="14414500" y="91053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531" name="直線コネクタ 530">
          <a:extLst>
            <a:ext uri="{FF2B5EF4-FFF2-40B4-BE49-F238E27FC236}">
              <a16:creationId xmlns:a16="http://schemas.microsoft.com/office/drawing/2014/main" id="{CA2A04FE-F001-438B-A02A-862422D6A4C4}"/>
            </a:ext>
          </a:extLst>
        </xdr:cNvPr>
        <xdr:cNvCxnSpPr/>
      </xdr:nvCxnSpPr>
      <xdr:spPr>
        <a:xfrm>
          <a:off x="14287500" y="93263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532" name="【保健センター・保健所】&#10;有形固定資産減価償却率平均値テキスト">
          <a:extLst>
            <a:ext uri="{FF2B5EF4-FFF2-40B4-BE49-F238E27FC236}">
              <a16:creationId xmlns:a16="http://schemas.microsoft.com/office/drawing/2014/main" id="{445A98EF-0872-4198-B306-C1445C6F8C88}"/>
            </a:ext>
          </a:extLst>
        </xdr:cNvPr>
        <xdr:cNvSpPr txBox="1"/>
      </xdr:nvSpPr>
      <xdr:spPr>
        <a:xfrm>
          <a:off x="14414500" y="9968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533" name="フローチャート: 判断 532">
          <a:extLst>
            <a:ext uri="{FF2B5EF4-FFF2-40B4-BE49-F238E27FC236}">
              <a16:creationId xmlns:a16="http://schemas.microsoft.com/office/drawing/2014/main" id="{F8426671-F7C8-4EBA-96E6-1A0C853661D8}"/>
            </a:ext>
          </a:extLst>
        </xdr:cNvPr>
        <xdr:cNvSpPr/>
      </xdr:nvSpPr>
      <xdr:spPr>
        <a:xfrm>
          <a:off x="14325600" y="101137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534" name="フローチャート: 判断 533">
          <a:extLst>
            <a:ext uri="{FF2B5EF4-FFF2-40B4-BE49-F238E27FC236}">
              <a16:creationId xmlns:a16="http://schemas.microsoft.com/office/drawing/2014/main" id="{E5606431-029F-475D-AC60-E8B07E55AEB4}"/>
            </a:ext>
          </a:extLst>
        </xdr:cNvPr>
        <xdr:cNvSpPr/>
      </xdr:nvSpPr>
      <xdr:spPr>
        <a:xfrm>
          <a:off x="13578840" y="1005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535" name="フローチャート: 判断 534">
          <a:extLst>
            <a:ext uri="{FF2B5EF4-FFF2-40B4-BE49-F238E27FC236}">
              <a16:creationId xmlns:a16="http://schemas.microsoft.com/office/drawing/2014/main" id="{EBE35D70-6E69-49E8-BD46-2A949DAB8B5D}"/>
            </a:ext>
          </a:extLst>
        </xdr:cNvPr>
        <xdr:cNvSpPr/>
      </xdr:nvSpPr>
      <xdr:spPr>
        <a:xfrm>
          <a:off x="12804140" y="1006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536" name="フローチャート: 判断 535">
          <a:extLst>
            <a:ext uri="{FF2B5EF4-FFF2-40B4-BE49-F238E27FC236}">
              <a16:creationId xmlns:a16="http://schemas.microsoft.com/office/drawing/2014/main" id="{2C6295C9-59C9-4B0A-B303-061B10B39F51}"/>
            </a:ext>
          </a:extLst>
        </xdr:cNvPr>
        <xdr:cNvSpPr/>
      </xdr:nvSpPr>
      <xdr:spPr>
        <a:xfrm>
          <a:off x="12029440" y="100310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138612</xdr:rowOff>
    </xdr:from>
    <xdr:to>
      <xdr:col>67</xdr:col>
      <xdr:colOff>101600</xdr:colOff>
      <xdr:row>60</xdr:row>
      <xdr:rowOff>68762</xdr:rowOff>
    </xdr:to>
    <xdr:sp macro="" textlink="">
      <xdr:nvSpPr>
        <xdr:cNvPr id="537" name="フローチャート: 判断 536">
          <a:extLst>
            <a:ext uri="{FF2B5EF4-FFF2-40B4-BE49-F238E27FC236}">
              <a16:creationId xmlns:a16="http://schemas.microsoft.com/office/drawing/2014/main" id="{FB60A3D8-E62D-4C05-B031-699737DC3C5F}"/>
            </a:ext>
          </a:extLst>
        </xdr:cNvPr>
        <xdr:cNvSpPr/>
      </xdr:nvSpPr>
      <xdr:spPr>
        <a:xfrm>
          <a:off x="11231880" y="100293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79DA55B-1853-4E7F-BF7B-EE4CDCE08F36}"/>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69761510-3ACB-4107-AE5B-4355625F6327}"/>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F6524A8D-BD5B-4190-9CFD-2192A099EC94}"/>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314878F2-4A80-47B2-A9AF-558340AB96A5}"/>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4C11213E-E766-4396-A5C5-B18BBA885EA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128815</xdr:rowOff>
    </xdr:from>
    <xdr:to>
      <xdr:col>85</xdr:col>
      <xdr:colOff>177800</xdr:colOff>
      <xdr:row>63</xdr:row>
      <xdr:rowOff>58965</xdr:rowOff>
    </xdr:to>
    <xdr:sp macro="" textlink="">
      <xdr:nvSpPr>
        <xdr:cNvPr id="543" name="楕円 542">
          <a:extLst>
            <a:ext uri="{FF2B5EF4-FFF2-40B4-BE49-F238E27FC236}">
              <a16:creationId xmlns:a16="http://schemas.microsoft.com/office/drawing/2014/main" id="{4BB2E40A-51B8-458F-B9DB-FE3B1616454E}"/>
            </a:ext>
          </a:extLst>
        </xdr:cNvPr>
        <xdr:cNvSpPr/>
      </xdr:nvSpPr>
      <xdr:spPr>
        <a:xfrm>
          <a:off x="14325600" y="1052249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107242</xdr:rowOff>
    </xdr:from>
    <xdr:ext cx="405111" cy="259045"/>
    <xdr:sp macro="" textlink="">
      <xdr:nvSpPr>
        <xdr:cNvPr id="544" name="【保健センター・保健所】&#10;有形固定資産減価償却率該当値テキスト">
          <a:extLst>
            <a:ext uri="{FF2B5EF4-FFF2-40B4-BE49-F238E27FC236}">
              <a16:creationId xmlns:a16="http://schemas.microsoft.com/office/drawing/2014/main" id="{C152A4CB-3DF2-42E5-8E26-B721AF0CAB3B}"/>
            </a:ext>
          </a:extLst>
        </xdr:cNvPr>
        <xdr:cNvSpPr txBox="1"/>
      </xdr:nvSpPr>
      <xdr:spPr>
        <a:xfrm>
          <a:off x="14414500" y="1050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96157</xdr:rowOff>
    </xdr:from>
    <xdr:to>
      <xdr:col>81</xdr:col>
      <xdr:colOff>101600</xdr:colOff>
      <xdr:row>63</xdr:row>
      <xdr:rowOff>26307</xdr:rowOff>
    </xdr:to>
    <xdr:sp macro="" textlink="">
      <xdr:nvSpPr>
        <xdr:cNvPr id="545" name="楕円 544">
          <a:extLst>
            <a:ext uri="{FF2B5EF4-FFF2-40B4-BE49-F238E27FC236}">
              <a16:creationId xmlns:a16="http://schemas.microsoft.com/office/drawing/2014/main" id="{EDB582D1-1467-4C81-9806-D4C5AC69A850}"/>
            </a:ext>
          </a:extLst>
        </xdr:cNvPr>
        <xdr:cNvSpPr/>
      </xdr:nvSpPr>
      <xdr:spPr>
        <a:xfrm>
          <a:off x="13578840" y="104898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146957</xdr:rowOff>
    </xdr:from>
    <xdr:to>
      <xdr:col>85</xdr:col>
      <xdr:colOff>127000</xdr:colOff>
      <xdr:row>63</xdr:row>
      <xdr:rowOff>8165</xdr:rowOff>
    </xdr:to>
    <xdr:cxnSp macro="">
      <xdr:nvCxnSpPr>
        <xdr:cNvPr id="546" name="直線コネクタ 545">
          <a:extLst>
            <a:ext uri="{FF2B5EF4-FFF2-40B4-BE49-F238E27FC236}">
              <a16:creationId xmlns:a16="http://schemas.microsoft.com/office/drawing/2014/main" id="{F739D5E5-5BCD-49AA-AE3A-6F27EEB8E073}"/>
            </a:ext>
          </a:extLst>
        </xdr:cNvPr>
        <xdr:cNvCxnSpPr/>
      </xdr:nvCxnSpPr>
      <xdr:spPr>
        <a:xfrm>
          <a:off x="13629640" y="10540637"/>
          <a:ext cx="746760" cy="2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63500</xdr:rowOff>
    </xdr:from>
    <xdr:to>
      <xdr:col>76</xdr:col>
      <xdr:colOff>165100</xdr:colOff>
      <xdr:row>62</xdr:row>
      <xdr:rowOff>165100</xdr:rowOff>
    </xdr:to>
    <xdr:sp macro="" textlink="">
      <xdr:nvSpPr>
        <xdr:cNvPr id="547" name="楕円 546">
          <a:extLst>
            <a:ext uri="{FF2B5EF4-FFF2-40B4-BE49-F238E27FC236}">
              <a16:creationId xmlns:a16="http://schemas.microsoft.com/office/drawing/2014/main" id="{BCDBDF5C-22B4-423D-B613-DF7A2F476CC8}"/>
            </a:ext>
          </a:extLst>
        </xdr:cNvPr>
        <xdr:cNvSpPr/>
      </xdr:nvSpPr>
      <xdr:spPr>
        <a:xfrm>
          <a:off x="1280414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114300</xdr:rowOff>
    </xdr:from>
    <xdr:to>
      <xdr:col>81</xdr:col>
      <xdr:colOff>50800</xdr:colOff>
      <xdr:row>62</xdr:row>
      <xdr:rowOff>146957</xdr:rowOff>
    </xdr:to>
    <xdr:cxnSp macro="">
      <xdr:nvCxnSpPr>
        <xdr:cNvPr id="548" name="直線コネクタ 547">
          <a:extLst>
            <a:ext uri="{FF2B5EF4-FFF2-40B4-BE49-F238E27FC236}">
              <a16:creationId xmlns:a16="http://schemas.microsoft.com/office/drawing/2014/main" id="{FDE6919F-3685-4566-8F92-2CEEB5565E26}"/>
            </a:ext>
          </a:extLst>
        </xdr:cNvPr>
        <xdr:cNvCxnSpPr/>
      </xdr:nvCxnSpPr>
      <xdr:spPr>
        <a:xfrm>
          <a:off x="12854940" y="10507980"/>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30843</xdr:rowOff>
    </xdr:from>
    <xdr:to>
      <xdr:col>72</xdr:col>
      <xdr:colOff>38100</xdr:colOff>
      <xdr:row>62</xdr:row>
      <xdr:rowOff>132443</xdr:rowOff>
    </xdr:to>
    <xdr:sp macro="" textlink="">
      <xdr:nvSpPr>
        <xdr:cNvPr id="549" name="楕円 548">
          <a:extLst>
            <a:ext uri="{FF2B5EF4-FFF2-40B4-BE49-F238E27FC236}">
              <a16:creationId xmlns:a16="http://schemas.microsoft.com/office/drawing/2014/main" id="{19823461-67B2-46BB-A851-58147CD814AC}"/>
            </a:ext>
          </a:extLst>
        </xdr:cNvPr>
        <xdr:cNvSpPr/>
      </xdr:nvSpPr>
      <xdr:spPr>
        <a:xfrm>
          <a:off x="12029440" y="104245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81643</xdr:rowOff>
    </xdr:from>
    <xdr:to>
      <xdr:col>76</xdr:col>
      <xdr:colOff>114300</xdr:colOff>
      <xdr:row>62</xdr:row>
      <xdr:rowOff>114300</xdr:rowOff>
    </xdr:to>
    <xdr:cxnSp macro="">
      <xdr:nvCxnSpPr>
        <xdr:cNvPr id="550" name="直線コネクタ 549">
          <a:extLst>
            <a:ext uri="{FF2B5EF4-FFF2-40B4-BE49-F238E27FC236}">
              <a16:creationId xmlns:a16="http://schemas.microsoft.com/office/drawing/2014/main" id="{4E73A05A-46E6-4D4F-8021-C90B54A49BF3}"/>
            </a:ext>
          </a:extLst>
        </xdr:cNvPr>
        <xdr:cNvCxnSpPr/>
      </xdr:nvCxnSpPr>
      <xdr:spPr>
        <a:xfrm>
          <a:off x="12072620" y="10475323"/>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169635</xdr:rowOff>
    </xdr:from>
    <xdr:to>
      <xdr:col>67</xdr:col>
      <xdr:colOff>101600</xdr:colOff>
      <xdr:row>62</xdr:row>
      <xdr:rowOff>99785</xdr:rowOff>
    </xdr:to>
    <xdr:sp macro="" textlink="">
      <xdr:nvSpPr>
        <xdr:cNvPr id="551" name="楕円 550">
          <a:extLst>
            <a:ext uri="{FF2B5EF4-FFF2-40B4-BE49-F238E27FC236}">
              <a16:creationId xmlns:a16="http://schemas.microsoft.com/office/drawing/2014/main" id="{5A4BAFF9-E729-4C3D-9F3E-B50461D3BD9F}"/>
            </a:ext>
          </a:extLst>
        </xdr:cNvPr>
        <xdr:cNvSpPr/>
      </xdr:nvSpPr>
      <xdr:spPr>
        <a:xfrm>
          <a:off x="11231880" y="10395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48985</xdr:rowOff>
    </xdr:from>
    <xdr:to>
      <xdr:col>71</xdr:col>
      <xdr:colOff>177800</xdr:colOff>
      <xdr:row>62</xdr:row>
      <xdr:rowOff>81643</xdr:rowOff>
    </xdr:to>
    <xdr:cxnSp macro="">
      <xdr:nvCxnSpPr>
        <xdr:cNvPr id="552" name="直線コネクタ 551">
          <a:extLst>
            <a:ext uri="{FF2B5EF4-FFF2-40B4-BE49-F238E27FC236}">
              <a16:creationId xmlns:a16="http://schemas.microsoft.com/office/drawing/2014/main" id="{568B6858-0780-4CCC-8159-1687C2FEB1C1}"/>
            </a:ext>
          </a:extLst>
        </xdr:cNvPr>
        <xdr:cNvCxnSpPr/>
      </xdr:nvCxnSpPr>
      <xdr:spPr>
        <a:xfrm>
          <a:off x="11282680" y="10442665"/>
          <a:ext cx="78994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macro="" textlink="">
      <xdr:nvSpPr>
        <xdr:cNvPr id="553" name="n_1aveValue【保健センター・保健所】&#10;有形固定資産減価償却率">
          <a:extLst>
            <a:ext uri="{FF2B5EF4-FFF2-40B4-BE49-F238E27FC236}">
              <a16:creationId xmlns:a16="http://schemas.microsoft.com/office/drawing/2014/main" id="{69CF5DC8-54A8-4D6A-A2AE-3A161E425A91}"/>
            </a:ext>
          </a:extLst>
        </xdr:cNvPr>
        <xdr:cNvSpPr txBox="1"/>
      </xdr:nvSpPr>
      <xdr:spPr>
        <a:xfrm>
          <a:off x="134372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129376</xdr:rowOff>
    </xdr:from>
    <xdr:ext cx="405111" cy="259045"/>
    <xdr:sp macro="" textlink="">
      <xdr:nvSpPr>
        <xdr:cNvPr id="554" name="n_2aveValue【保健センター・保健所】&#10;有形固定資産減価償却率">
          <a:extLst>
            <a:ext uri="{FF2B5EF4-FFF2-40B4-BE49-F238E27FC236}">
              <a16:creationId xmlns:a16="http://schemas.microsoft.com/office/drawing/2014/main" id="{9F65514E-41B6-4391-93A8-E5936B841B46}"/>
            </a:ext>
          </a:extLst>
        </xdr:cNvPr>
        <xdr:cNvSpPr txBox="1"/>
      </xdr:nvSpPr>
      <xdr:spPr>
        <a:xfrm>
          <a:off x="12675244" y="9852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555" name="n_3aveValue【保健センター・保健所】&#10;有形固定資産減価償却率">
          <a:extLst>
            <a:ext uri="{FF2B5EF4-FFF2-40B4-BE49-F238E27FC236}">
              <a16:creationId xmlns:a16="http://schemas.microsoft.com/office/drawing/2014/main" id="{7D717EE4-F533-4B6E-86B1-6C1F66B8D6B0}"/>
            </a:ext>
          </a:extLst>
        </xdr:cNvPr>
        <xdr:cNvSpPr txBox="1"/>
      </xdr:nvSpPr>
      <xdr:spPr>
        <a:xfrm>
          <a:off x="11900544" y="981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85289</xdr:rowOff>
    </xdr:from>
    <xdr:ext cx="405111" cy="259045"/>
    <xdr:sp macro="" textlink="">
      <xdr:nvSpPr>
        <xdr:cNvPr id="556" name="n_4aveValue【保健センター・保健所】&#10;有形固定資産減価償却率">
          <a:extLst>
            <a:ext uri="{FF2B5EF4-FFF2-40B4-BE49-F238E27FC236}">
              <a16:creationId xmlns:a16="http://schemas.microsoft.com/office/drawing/2014/main" id="{C8E8CD53-7512-4BBF-8C6F-8FA85C051415}"/>
            </a:ext>
          </a:extLst>
        </xdr:cNvPr>
        <xdr:cNvSpPr txBox="1"/>
      </xdr:nvSpPr>
      <xdr:spPr>
        <a:xfrm>
          <a:off x="11102984" y="9808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17434</xdr:rowOff>
    </xdr:from>
    <xdr:ext cx="405111" cy="259045"/>
    <xdr:sp macro="" textlink="">
      <xdr:nvSpPr>
        <xdr:cNvPr id="557" name="n_1mainValue【保健センター・保健所】&#10;有形固定資産減価償却率">
          <a:extLst>
            <a:ext uri="{FF2B5EF4-FFF2-40B4-BE49-F238E27FC236}">
              <a16:creationId xmlns:a16="http://schemas.microsoft.com/office/drawing/2014/main" id="{870600DB-28A8-425B-8D25-DE86A21871EC}"/>
            </a:ext>
          </a:extLst>
        </xdr:cNvPr>
        <xdr:cNvSpPr txBox="1"/>
      </xdr:nvSpPr>
      <xdr:spPr>
        <a:xfrm>
          <a:off x="13437244" y="105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156227</xdr:rowOff>
    </xdr:from>
    <xdr:ext cx="405111" cy="259045"/>
    <xdr:sp macro="" textlink="">
      <xdr:nvSpPr>
        <xdr:cNvPr id="558" name="n_2mainValue【保健センター・保健所】&#10;有形固定資産減価償却率">
          <a:extLst>
            <a:ext uri="{FF2B5EF4-FFF2-40B4-BE49-F238E27FC236}">
              <a16:creationId xmlns:a16="http://schemas.microsoft.com/office/drawing/2014/main" id="{420870DD-1105-4DDD-98A8-4D94E3978D3C}"/>
            </a:ext>
          </a:extLst>
        </xdr:cNvPr>
        <xdr:cNvSpPr txBox="1"/>
      </xdr:nvSpPr>
      <xdr:spPr>
        <a:xfrm>
          <a:off x="126752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123570</xdr:rowOff>
    </xdr:from>
    <xdr:ext cx="405111" cy="259045"/>
    <xdr:sp macro="" textlink="">
      <xdr:nvSpPr>
        <xdr:cNvPr id="559" name="n_3mainValue【保健センター・保健所】&#10;有形固定資産減価償却率">
          <a:extLst>
            <a:ext uri="{FF2B5EF4-FFF2-40B4-BE49-F238E27FC236}">
              <a16:creationId xmlns:a16="http://schemas.microsoft.com/office/drawing/2014/main" id="{F4B35A7E-735A-489A-9EC5-6002E1194077}"/>
            </a:ext>
          </a:extLst>
        </xdr:cNvPr>
        <xdr:cNvSpPr txBox="1"/>
      </xdr:nvSpPr>
      <xdr:spPr>
        <a:xfrm>
          <a:off x="11900544" y="10517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90912</xdr:rowOff>
    </xdr:from>
    <xdr:ext cx="405111" cy="259045"/>
    <xdr:sp macro="" textlink="">
      <xdr:nvSpPr>
        <xdr:cNvPr id="560" name="n_4mainValue【保健センター・保健所】&#10;有形固定資産減価償却率">
          <a:extLst>
            <a:ext uri="{FF2B5EF4-FFF2-40B4-BE49-F238E27FC236}">
              <a16:creationId xmlns:a16="http://schemas.microsoft.com/office/drawing/2014/main" id="{21F77F50-74E0-4E6E-885E-B9A11BB9627A}"/>
            </a:ext>
          </a:extLst>
        </xdr:cNvPr>
        <xdr:cNvSpPr txBox="1"/>
      </xdr:nvSpPr>
      <xdr:spPr>
        <a:xfrm>
          <a:off x="11102984" y="10484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F1C764EA-DB50-45EC-9043-2540B889F0EA}"/>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20A589F7-BA63-48CD-9A5F-5D58C32F42EA}"/>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65F992A5-FD5B-4B6B-BEAD-8DB4962B8DEB}"/>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5EB2873C-26FB-4740-B384-A1331B6D206B}"/>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74DBFB83-32F2-48A6-BD35-E5EBDBBA5575}"/>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96385E1F-A764-460A-AA6A-A615DF233D75}"/>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B9902F3F-DC11-42B9-A87D-8BC94889BC23}"/>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FDDF5162-D6A2-4DFE-AE8D-819B3B637664}"/>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2A002668-919C-4F7B-8CB5-178B81F0914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35FEBC64-D48C-4B8E-8997-CDCEB61A227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8FC46424-8C0B-4528-A9B7-5C39E7D136C0}"/>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84EC5E36-695F-43A0-961B-7E99B9CE776C}"/>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7A3FA1B1-41DC-4EED-9495-4FBDFC640D4C}"/>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E8B18692-7483-431B-9855-D8B693E8D97B}"/>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8A03AB9A-EA3D-46D8-864C-1BB91F321995}"/>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BB41CFFF-7C5D-45FF-BFD5-1C3994550AFD}"/>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82CF88B3-D688-4D79-B41C-5251CBDBF045}"/>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562DAA21-A484-464D-AC6C-2E02CDC8C7E4}"/>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FF04AF88-10AC-4C1C-8EFB-AB1FE5EF9C06}"/>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2635EF9C-FFDD-4CBD-AA6B-4786375CAA03}"/>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D3728168-FFE7-42BA-A41F-D0A4D729FC92}"/>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9175FF3E-1BB8-41A4-9A03-8775DF3A8829}"/>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保健センター・保健所】&#10;一人当たり面積グラフ枠">
          <a:extLst>
            <a:ext uri="{FF2B5EF4-FFF2-40B4-BE49-F238E27FC236}">
              <a16:creationId xmlns:a16="http://schemas.microsoft.com/office/drawing/2014/main" id="{6429C4D9-2360-47FD-81E6-62A013383A8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584" name="直線コネクタ 583">
          <a:extLst>
            <a:ext uri="{FF2B5EF4-FFF2-40B4-BE49-F238E27FC236}">
              <a16:creationId xmlns:a16="http://schemas.microsoft.com/office/drawing/2014/main" id="{4700EC5A-35B8-429D-B00F-D1C031C34707}"/>
            </a:ext>
          </a:extLst>
        </xdr:cNvPr>
        <xdr:cNvCxnSpPr/>
      </xdr:nvCxnSpPr>
      <xdr:spPr>
        <a:xfrm flipV="1">
          <a:off x="19509104" y="9555480"/>
          <a:ext cx="0" cy="11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585" name="【保健センター・保健所】&#10;一人当たり面積最小値テキスト">
          <a:extLst>
            <a:ext uri="{FF2B5EF4-FFF2-40B4-BE49-F238E27FC236}">
              <a16:creationId xmlns:a16="http://schemas.microsoft.com/office/drawing/2014/main" id="{A2000DBC-E984-43DC-B0B0-BE901FBE5329}"/>
            </a:ext>
          </a:extLst>
        </xdr:cNvPr>
        <xdr:cNvSpPr txBox="1"/>
      </xdr:nvSpPr>
      <xdr:spPr>
        <a:xfrm>
          <a:off x="19547840" y="1071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586" name="直線コネクタ 585">
          <a:extLst>
            <a:ext uri="{FF2B5EF4-FFF2-40B4-BE49-F238E27FC236}">
              <a16:creationId xmlns:a16="http://schemas.microsoft.com/office/drawing/2014/main" id="{50733EE5-21D4-4DA8-A835-F12F64339F5B}"/>
            </a:ext>
          </a:extLst>
        </xdr:cNvPr>
        <xdr:cNvCxnSpPr/>
      </xdr:nvCxnSpPr>
      <xdr:spPr>
        <a:xfrm>
          <a:off x="19443700" y="10715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587" name="【保健センター・保健所】&#10;一人当たり面積最大値テキスト">
          <a:extLst>
            <a:ext uri="{FF2B5EF4-FFF2-40B4-BE49-F238E27FC236}">
              <a16:creationId xmlns:a16="http://schemas.microsoft.com/office/drawing/2014/main" id="{1B688355-DEEE-42A2-AEA8-1EB21AFC6F15}"/>
            </a:ext>
          </a:extLst>
        </xdr:cNvPr>
        <xdr:cNvSpPr txBox="1"/>
      </xdr:nvSpPr>
      <xdr:spPr>
        <a:xfrm>
          <a:off x="19547840" y="9334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588" name="直線コネクタ 587">
          <a:extLst>
            <a:ext uri="{FF2B5EF4-FFF2-40B4-BE49-F238E27FC236}">
              <a16:creationId xmlns:a16="http://schemas.microsoft.com/office/drawing/2014/main" id="{ABF4D2ED-F36F-4477-B8FC-8A6CA2715AD1}"/>
            </a:ext>
          </a:extLst>
        </xdr:cNvPr>
        <xdr:cNvCxnSpPr/>
      </xdr:nvCxnSpPr>
      <xdr:spPr>
        <a:xfrm>
          <a:off x="19443700" y="955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589" name="【保健センター・保健所】&#10;一人当たり面積平均値テキスト">
          <a:extLst>
            <a:ext uri="{FF2B5EF4-FFF2-40B4-BE49-F238E27FC236}">
              <a16:creationId xmlns:a16="http://schemas.microsoft.com/office/drawing/2014/main" id="{A0DE4133-E93E-40E5-A20A-C96611DDB25C}"/>
            </a:ext>
          </a:extLst>
        </xdr:cNvPr>
        <xdr:cNvSpPr txBox="1"/>
      </xdr:nvSpPr>
      <xdr:spPr>
        <a:xfrm>
          <a:off x="19547840" y="10283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590" name="フローチャート: 判断 589">
          <a:extLst>
            <a:ext uri="{FF2B5EF4-FFF2-40B4-BE49-F238E27FC236}">
              <a16:creationId xmlns:a16="http://schemas.microsoft.com/office/drawing/2014/main" id="{948408EA-DE1D-4AD7-A829-D237EBC48E06}"/>
            </a:ext>
          </a:extLst>
        </xdr:cNvPr>
        <xdr:cNvSpPr/>
      </xdr:nvSpPr>
      <xdr:spPr>
        <a:xfrm>
          <a:off x="19458940" y="1042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591" name="フローチャート: 判断 590">
          <a:extLst>
            <a:ext uri="{FF2B5EF4-FFF2-40B4-BE49-F238E27FC236}">
              <a16:creationId xmlns:a16="http://schemas.microsoft.com/office/drawing/2014/main" id="{997E34B8-A92E-4F1F-A7BD-EC6106C0D4A6}"/>
            </a:ext>
          </a:extLst>
        </xdr:cNvPr>
        <xdr:cNvSpPr/>
      </xdr:nvSpPr>
      <xdr:spPr>
        <a:xfrm>
          <a:off x="18735040" y="104305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592" name="フローチャート: 判断 591">
          <a:extLst>
            <a:ext uri="{FF2B5EF4-FFF2-40B4-BE49-F238E27FC236}">
              <a16:creationId xmlns:a16="http://schemas.microsoft.com/office/drawing/2014/main" id="{6EDEE715-C9E0-4A9F-A081-17F3BE50A27A}"/>
            </a:ext>
          </a:extLst>
        </xdr:cNvPr>
        <xdr:cNvSpPr/>
      </xdr:nvSpPr>
      <xdr:spPr>
        <a:xfrm>
          <a:off x="17937480" y="1042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593" name="フローチャート: 判断 592">
          <a:extLst>
            <a:ext uri="{FF2B5EF4-FFF2-40B4-BE49-F238E27FC236}">
              <a16:creationId xmlns:a16="http://schemas.microsoft.com/office/drawing/2014/main" id="{406F57CA-F8C2-407F-8BE8-B7025525F9AB}"/>
            </a:ext>
          </a:extLst>
        </xdr:cNvPr>
        <xdr:cNvSpPr/>
      </xdr:nvSpPr>
      <xdr:spPr>
        <a:xfrm>
          <a:off x="17162780" y="1043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55880</xdr:rowOff>
    </xdr:from>
    <xdr:to>
      <xdr:col>98</xdr:col>
      <xdr:colOff>38100</xdr:colOff>
      <xdr:row>62</xdr:row>
      <xdr:rowOff>157480</xdr:rowOff>
    </xdr:to>
    <xdr:sp macro="" textlink="">
      <xdr:nvSpPr>
        <xdr:cNvPr id="594" name="フローチャート: 判断 593">
          <a:extLst>
            <a:ext uri="{FF2B5EF4-FFF2-40B4-BE49-F238E27FC236}">
              <a16:creationId xmlns:a16="http://schemas.microsoft.com/office/drawing/2014/main" id="{B0E94D67-3CA1-48ED-83DF-E23CF7CB0CC8}"/>
            </a:ext>
          </a:extLst>
        </xdr:cNvPr>
        <xdr:cNvSpPr/>
      </xdr:nvSpPr>
      <xdr:spPr>
        <a:xfrm>
          <a:off x="16388080" y="104495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8A8A9EB6-6C69-424D-B2E3-3ECD4E8B020A}"/>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2019BA26-6169-4C6D-B1DF-ADC569F745F5}"/>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A384B3A4-B6BD-4B0A-9003-DA3DA81BD8DA}"/>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224D6B25-CF44-444B-9318-3E0544D4498D}"/>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D37761A5-A4A1-467B-A176-833F4780AD0D}"/>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50165</xdr:rowOff>
    </xdr:from>
    <xdr:to>
      <xdr:col>116</xdr:col>
      <xdr:colOff>114300</xdr:colOff>
      <xdr:row>63</xdr:row>
      <xdr:rowOff>151765</xdr:rowOff>
    </xdr:to>
    <xdr:sp macro="" textlink="">
      <xdr:nvSpPr>
        <xdr:cNvPr id="600" name="楕円 599">
          <a:extLst>
            <a:ext uri="{FF2B5EF4-FFF2-40B4-BE49-F238E27FC236}">
              <a16:creationId xmlns:a16="http://schemas.microsoft.com/office/drawing/2014/main" id="{E0C5E9E3-1E15-4DE4-B1F5-E55F40A6F869}"/>
            </a:ext>
          </a:extLst>
        </xdr:cNvPr>
        <xdr:cNvSpPr/>
      </xdr:nvSpPr>
      <xdr:spPr>
        <a:xfrm>
          <a:off x="1945894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136542</xdr:rowOff>
    </xdr:from>
    <xdr:ext cx="469744" cy="259045"/>
    <xdr:sp macro="" textlink="">
      <xdr:nvSpPr>
        <xdr:cNvPr id="601" name="【保健センター・保健所】&#10;一人当たり面積該当値テキスト">
          <a:extLst>
            <a:ext uri="{FF2B5EF4-FFF2-40B4-BE49-F238E27FC236}">
              <a16:creationId xmlns:a16="http://schemas.microsoft.com/office/drawing/2014/main" id="{8FBB49D3-92C4-42D5-AF95-9D1DE02E7E42}"/>
            </a:ext>
          </a:extLst>
        </xdr:cNvPr>
        <xdr:cNvSpPr txBox="1"/>
      </xdr:nvSpPr>
      <xdr:spPr>
        <a:xfrm>
          <a:off x="19547840" y="10530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53975</xdr:rowOff>
    </xdr:from>
    <xdr:to>
      <xdr:col>112</xdr:col>
      <xdr:colOff>38100</xdr:colOff>
      <xdr:row>63</xdr:row>
      <xdr:rowOff>155575</xdr:rowOff>
    </xdr:to>
    <xdr:sp macro="" textlink="">
      <xdr:nvSpPr>
        <xdr:cNvPr id="602" name="楕円 601">
          <a:extLst>
            <a:ext uri="{FF2B5EF4-FFF2-40B4-BE49-F238E27FC236}">
              <a16:creationId xmlns:a16="http://schemas.microsoft.com/office/drawing/2014/main" id="{4FFB904D-78F9-4E55-93C2-31E8102A45EB}"/>
            </a:ext>
          </a:extLst>
        </xdr:cNvPr>
        <xdr:cNvSpPr/>
      </xdr:nvSpPr>
      <xdr:spPr>
        <a:xfrm>
          <a:off x="18735040" y="106152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100965</xdr:rowOff>
    </xdr:from>
    <xdr:to>
      <xdr:col>116</xdr:col>
      <xdr:colOff>63500</xdr:colOff>
      <xdr:row>63</xdr:row>
      <xdr:rowOff>104775</xdr:rowOff>
    </xdr:to>
    <xdr:cxnSp macro="">
      <xdr:nvCxnSpPr>
        <xdr:cNvPr id="603" name="直線コネクタ 602">
          <a:extLst>
            <a:ext uri="{FF2B5EF4-FFF2-40B4-BE49-F238E27FC236}">
              <a16:creationId xmlns:a16="http://schemas.microsoft.com/office/drawing/2014/main" id="{6BBDC907-7ACE-400C-A148-F648C29FBA00}"/>
            </a:ext>
          </a:extLst>
        </xdr:cNvPr>
        <xdr:cNvCxnSpPr/>
      </xdr:nvCxnSpPr>
      <xdr:spPr>
        <a:xfrm flipV="1">
          <a:off x="18778220" y="10662285"/>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59690</xdr:rowOff>
    </xdr:from>
    <xdr:to>
      <xdr:col>107</xdr:col>
      <xdr:colOff>101600</xdr:colOff>
      <xdr:row>63</xdr:row>
      <xdr:rowOff>161290</xdr:rowOff>
    </xdr:to>
    <xdr:sp macro="" textlink="">
      <xdr:nvSpPr>
        <xdr:cNvPr id="604" name="楕円 603">
          <a:extLst>
            <a:ext uri="{FF2B5EF4-FFF2-40B4-BE49-F238E27FC236}">
              <a16:creationId xmlns:a16="http://schemas.microsoft.com/office/drawing/2014/main" id="{117E657C-3D7E-4E0C-BCE5-55D84E38AA7A}"/>
            </a:ext>
          </a:extLst>
        </xdr:cNvPr>
        <xdr:cNvSpPr/>
      </xdr:nvSpPr>
      <xdr:spPr>
        <a:xfrm>
          <a:off x="17937480" y="1062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104775</xdr:rowOff>
    </xdr:from>
    <xdr:to>
      <xdr:col>111</xdr:col>
      <xdr:colOff>177800</xdr:colOff>
      <xdr:row>63</xdr:row>
      <xdr:rowOff>110490</xdr:rowOff>
    </xdr:to>
    <xdr:cxnSp macro="">
      <xdr:nvCxnSpPr>
        <xdr:cNvPr id="605" name="直線コネクタ 604">
          <a:extLst>
            <a:ext uri="{FF2B5EF4-FFF2-40B4-BE49-F238E27FC236}">
              <a16:creationId xmlns:a16="http://schemas.microsoft.com/office/drawing/2014/main" id="{C432EB19-62A4-4C33-B4E8-AACDE75110D7}"/>
            </a:ext>
          </a:extLst>
        </xdr:cNvPr>
        <xdr:cNvCxnSpPr/>
      </xdr:nvCxnSpPr>
      <xdr:spPr>
        <a:xfrm flipV="1">
          <a:off x="17988280" y="10666095"/>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63500</xdr:rowOff>
    </xdr:from>
    <xdr:to>
      <xdr:col>102</xdr:col>
      <xdr:colOff>165100</xdr:colOff>
      <xdr:row>63</xdr:row>
      <xdr:rowOff>165100</xdr:rowOff>
    </xdr:to>
    <xdr:sp macro="" textlink="">
      <xdr:nvSpPr>
        <xdr:cNvPr id="606" name="楕円 605">
          <a:extLst>
            <a:ext uri="{FF2B5EF4-FFF2-40B4-BE49-F238E27FC236}">
              <a16:creationId xmlns:a16="http://schemas.microsoft.com/office/drawing/2014/main" id="{A9ADEA99-8AB8-4BDD-9FAF-8C89C713736F}"/>
            </a:ext>
          </a:extLst>
        </xdr:cNvPr>
        <xdr:cNvSpPr/>
      </xdr:nvSpPr>
      <xdr:spPr>
        <a:xfrm>
          <a:off x="1716278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110490</xdr:rowOff>
    </xdr:from>
    <xdr:to>
      <xdr:col>107</xdr:col>
      <xdr:colOff>50800</xdr:colOff>
      <xdr:row>63</xdr:row>
      <xdr:rowOff>114300</xdr:rowOff>
    </xdr:to>
    <xdr:cxnSp macro="">
      <xdr:nvCxnSpPr>
        <xdr:cNvPr id="607" name="直線コネクタ 606">
          <a:extLst>
            <a:ext uri="{FF2B5EF4-FFF2-40B4-BE49-F238E27FC236}">
              <a16:creationId xmlns:a16="http://schemas.microsoft.com/office/drawing/2014/main" id="{C3D987AB-5B8A-48CC-9CDE-5292BB0E8350}"/>
            </a:ext>
          </a:extLst>
        </xdr:cNvPr>
        <xdr:cNvCxnSpPr/>
      </xdr:nvCxnSpPr>
      <xdr:spPr>
        <a:xfrm flipV="1">
          <a:off x="17213580" y="1067181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67310</xdr:rowOff>
    </xdr:from>
    <xdr:to>
      <xdr:col>98</xdr:col>
      <xdr:colOff>38100</xdr:colOff>
      <xdr:row>63</xdr:row>
      <xdr:rowOff>168910</xdr:rowOff>
    </xdr:to>
    <xdr:sp macro="" textlink="">
      <xdr:nvSpPr>
        <xdr:cNvPr id="608" name="楕円 607">
          <a:extLst>
            <a:ext uri="{FF2B5EF4-FFF2-40B4-BE49-F238E27FC236}">
              <a16:creationId xmlns:a16="http://schemas.microsoft.com/office/drawing/2014/main" id="{6729F799-A9AD-4FA1-B351-FD3F34FC9BEF}"/>
            </a:ext>
          </a:extLst>
        </xdr:cNvPr>
        <xdr:cNvSpPr/>
      </xdr:nvSpPr>
      <xdr:spPr>
        <a:xfrm>
          <a:off x="16388080" y="106286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114300</xdr:rowOff>
    </xdr:from>
    <xdr:to>
      <xdr:col>102</xdr:col>
      <xdr:colOff>114300</xdr:colOff>
      <xdr:row>63</xdr:row>
      <xdr:rowOff>118110</xdr:rowOff>
    </xdr:to>
    <xdr:cxnSp macro="">
      <xdr:nvCxnSpPr>
        <xdr:cNvPr id="609" name="直線コネクタ 608">
          <a:extLst>
            <a:ext uri="{FF2B5EF4-FFF2-40B4-BE49-F238E27FC236}">
              <a16:creationId xmlns:a16="http://schemas.microsoft.com/office/drawing/2014/main" id="{69A0A010-8055-4157-9CA4-307C88C12408}"/>
            </a:ext>
          </a:extLst>
        </xdr:cNvPr>
        <xdr:cNvCxnSpPr/>
      </xdr:nvCxnSpPr>
      <xdr:spPr>
        <a:xfrm flipV="1">
          <a:off x="16431260" y="1067562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154957</xdr:rowOff>
    </xdr:from>
    <xdr:ext cx="469744" cy="259045"/>
    <xdr:sp macro="" textlink="">
      <xdr:nvSpPr>
        <xdr:cNvPr id="610" name="n_1aveValue【保健センター・保健所】&#10;一人当たり面積">
          <a:extLst>
            <a:ext uri="{FF2B5EF4-FFF2-40B4-BE49-F238E27FC236}">
              <a16:creationId xmlns:a16="http://schemas.microsoft.com/office/drawing/2014/main" id="{3FFDADE0-88E9-461D-8597-220A9A7CA26B}"/>
            </a:ext>
          </a:extLst>
        </xdr:cNvPr>
        <xdr:cNvSpPr txBox="1"/>
      </xdr:nvSpPr>
      <xdr:spPr>
        <a:xfrm>
          <a:off x="18561127" y="1021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147337</xdr:rowOff>
    </xdr:from>
    <xdr:ext cx="469744" cy="259045"/>
    <xdr:sp macro="" textlink="">
      <xdr:nvSpPr>
        <xdr:cNvPr id="611" name="n_2aveValue【保健センター・保健所】&#10;一人当たり面積">
          <a:extLst>
            <a:ext uri="{FF2B5EF4-FFF2-40B4-BE49-F238E27FC236}">
              <a16:creationId xmlns:a16="http://schemas.microsoft.com/office/drawing/2014/main" id="{EF5FDF8F-3490-4F31-B931-B9ECE07DE51B}"/>
            </a:ext>
          </a:extLst>
        </xdr:cNvPr>
        <xdr:cNvSpPr txBox="1"/>
      </xdr:nvSpPr>
      <xdr:spPr>
        <a:xfrm>
          <a:off x="17776267" y="1020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612" name="n_3aveValue【保健センター・保健所】&#10;一人当たり面積">
          <a:extLst>
            <a:ext uri="{FF2B5EF4-FFF2-40B4-BE49-F238E27FC236}">
              <a16:creationId xmlns:a16="http://schemas.microsoft.com/office/drawing/2014/main" id="{D96272DA-5B0E-4652-A2FB-BEE079D6257A}"/>
            </a:ext>
          </a:extLst>
        </xdr:cNvPr>
        <xdr:cNvSpPr txBox="1"/>
      </xdr:nvSpPr>
      <xdr:spPr>
        <a:xfrm>
          <a:off x="1700156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2557</xdr:rowOff>
    </xdr:from>
    <xdr:ext cx="469744" cy="259045"/>
    <xdr:sp macro="" textlink="">
      <xdr:nvSpPr>
        <xdr:cNvPr id="613" name="n_4aveValue【保健センター・保健所】&#10;一人当たり面積">
          <a:extLst>
            <a:ext uri="{FF2B5EF4-FFF2-40B4-BE49-F238E27FC236}">
              <a16:creationId xmlns:a16="http://schemas.microsoft.com/office/drawing/2014/main" id="{C22FD268-6B15-44EB-B45D-E8829C3CB09D}"/>
            </a:ext>
          </a:extLst>
        </xdr:cNvPr>
        <xdr:cNvSpPr txBox="1"/>
      </xdr:nvSpPr>
      <xdr:spPr>
        <a:xfrm>
          <a:off x="16226867" y="1022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146702</xdr:rowOff>
    </xdr:from>
    <xdr:ext cx="469744" cy="259045"/>
    <xdr:sp macro="" textlink="">
      <xdr:nvSpPr>
        <xdr:cNvPr id="614" name="n_1mainValue【保健センター・保健所】&#10;一人当たり面積">
          <a:extLst>
            <a:ext uri="{FF2B5EF4-FFF2-40B4-BE49-F238E27FC236}">
              <a16:creationId xmlns:a16="http://schemas.microsoft.com/office/drawing/2014/main" id="{067A6CDC-2F70-48CF-8BCE-E47555E40745}"/>
            </a:ext>
          </a:extLst>
        </xdr:cNvPr>
        <xdr:cNvSpPr txBox="1"/>
      </xdr:nvSpPr>
      <xdr:spPr>
        <a:xfrm>
          <a:off x="18561127" y="1070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152417</xdr:rowOff>
    </xdr:from>
    <xdr:ext cx="469744" cy="259045"/>
    <xdr:sp macro="" textlink="">
      <xdr:nvSpPr>
        <xdr:cNvPr id="615" name="n_2mainValue【保健センター・保健所】&#10;一人当たり面積">
          <a:extLst>
            <a:ext uri="{FF2B5EF4-FFF2-40B4-BE49-F238E27FC236}">
              <a16:creationId xmlns:a16="http://schemas.microsoft.com/office/drawing/2014/main" id="{CB7CE097-3F0D-4980-B133-C9683858B56B}"/>
            </a:ext>
          </a:extLst>
        </xdr:cNvPr>
        <xdr:cNvSpPr txBox="1"/>
      </xdr:nvSpPr>
      <xdr:spPr>
        <a:xfrm>
          <a:off x="17776267" y="1071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156227</xdr:rowOff>
    </xdr:from>
    <xdr:ext cx="469744" cy="259045"/>
    <xdr:sp macro="" textlink="">
      <xdr:nvSpPr>
        <xdr:cNvPr id="616" name="n_3mainValue【保健センター・保健所】&#10;一人当たり面積">
          <a:extLst>
            <a:ext uri="{FF2B5EF4-FFF2-40B4-BE49-F238E27FC236}">
              <a16:creationId xmlns:a16="http://schemas.microsoft.com/office/drawing/2014/main" id="{A6E60AB5-42A5-4EEE-A8B8-FFCAFF098BA1}"/>
            </a:ext>
          </a:extLst>
        </xdr:cNvPr>
        <xdr:cNvSpPr txBox="1"/>
      </xdr:nvSpPr>
      <xdr:spPr>
        <a:xfrm>
          <a:off x="1700156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160037</xdr:rowOff>
    </xdr:from>
    <xdr:ext cx="469744" cy="259045"/>
    <xdr:sp macro="" textlink="">
      <xdr:nvSpPr>
        <xdr:cNvPr id="617" name="n_4mainValue【保健センター・保健所】&#10;一人当たり面積">
          <a:extLst>
            <a:ext uri="{FF2B5EF4-FFF2-40B4-BE49-F238E27FC236}">
              <a16:creationId xmlns:a16="http://schemas.microsoft.com/office/drawing/2014/main" id="{980819C0-6D88-4D2E-8046-9BE09C7A9DAB}"/>
            </a:ext>
          </a:extLst>
        </xdr:cNvPr>
        <xdr:cNvSpPr txBox="1"/>
      </xdr:nvSpPr>
      <xdr:spPr>
        <a:xfrm>
          <a:off x="16226867" y="1072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C69E8CE8-3397-4C92-A85C-63AF180D735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96568BB0-E66E-4A78-AC81-921AFCDB71E8}"/>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FC59D8A6-8DF6-469D-8837-30AD9721D53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B8F9679B-6CC9-48FD-99E2-C6B6D82A0A5E}"/>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E46076F6-4460-43E7-8F00-6B3544386FED}"/>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51B2F0DC-4262-4E3E-B5E2-07C94A8A9DBD}"/>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ED705A42-8443-4967-A2DB-D3DE54E69B4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ED4693D9-2C9A-420C-9131-6DE2366D7629}"/>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4435BCB7-E569-4F0E-A25B-1BB6A54388AC}"/>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8290C2E2-19CB-4B0A-B1C2-EB25044755DD}"/>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012F24C2-44E2-4BD1-BA4A-3FFEF81B3E31}"/>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DC0AC285-750B-447E-BF55-F201F2307FEA}"/>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68FEDF6E-9176-4E49-A6AC-9C9266F3CC59}"/>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5A86F195-8521-42D6-9C72-31763EC773E3}"/>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4159E503-5060-4D68-85DC-B23D2ED874F8}"/>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C33225A5-3EAA-41AA-8813-70F0248664FE}"/>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ADF61A0C-0326-4907-90C7-BB1F6946BBD2}"/>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AE385637-6C16-4765-8B05-11782D028C4D}"/>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B5AE2364-7FCB-4E39-BAAC-1D1E4858A99B}"/>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9BE92B9F-418B-4E6D-A6B6-FFB2774DFE3F}"/>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A698305F-DDB5-44FC-9DCA-7BBA7BA55CE5}"/>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8E25A753-BFA0-44E9-8BA8-BB7FB74EC92A}"/>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1B234E99-295B-45AF-AEF7-38E4F99CB143}"/>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1800903A-ACD6-4C7E-A2C1-118B279ED334}"/>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642" name="直線コネクタ 641">
          <a:extLst>
            <a:ext uri="{FF2B5EF4-FFF2-40B4-BE49-F238E27FC236}">
              <a16:creationId xmlns:a16="http://schemas.microsoft.com/office/drawing/2014/main" id="{482581F4-8485-47F7-8E0B-11A28A135BA6}"/>
            </a:ext>
          </a:extLst>
        </xdr:cNvPr>
        <xdr:cNvCxnSpPr/>
      </xdr:nvCxnSpPr>
      <xdr:spPr>
        <a:xfrm flipV="1">
          <a:off x="14375764" y="1292923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643" name="【消防施設】&#10;有形固定資産減価償却率最小値テキスト">
          <a:extLst>
            <a:ext uri="{FF2B5EF4-FFF2-40B4-BE49-F238E27FC236}">
              <a16:creationId xmlns:a16="http://schemas.microsoft.com/office/drawing/2014/main" id="{99BC7B33-B18F-4776-BFD1-46674C846AA0}"/>
            </a:ext>
          </a:extLst>
        </xdr:cNvPr>
        <xdr:cNvSpPr txBox="1"/>
      </xdr:nvSpPr>
      <xdr:spPr>
        <a:xfrm>
          <a:off x="14414500" y="1448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644" name="直線コネクタ 643">
          <a:extLst>
            <a:ext uri="{FF2B5EF4-FFF2-40B4-BE49-F238E27FC236}">
              <a16:creationId xmlns:a16="http://schemas.microsoft.com/office/drawing/2014/main" id="{9BCC7ADB-68D0-48BC-91C5-B8170BA54C7F}"/>
            </a:ext>
          </a:extLst>
        </xdr:cNvPr>
        <xdr:cNvCxnSpPr/>
      </xdr:nvCxnSpPr>
      <xdr:spPr>
        <a:xfrm>
          <a:off x="14287500" y="1448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645" name="【消防施設】&#10;有形固定資産減価償却率最大値テキスト">
          <a:extLst>
            <a:ext uri="{FF2B5EF4-FFF2-40B4-BE49-F238E27FC236}">
              <a16:creationId xmlns:a16="http://schemas.microsoft.com/office/drawing/2014/main" id="{6DB933AD-4382-494B-B0AE-E2B46EF747C9}"/>
            </a:ext>
          </a:extLst>
        </xdr:cNvPr>
        <xdr:cNvSpPr txBox="1"/>
      </xdr:nvSpPr>
      <xdr:spPr>
        <a:xfrm>
          <a:off x="14414500" y="12712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646" name="直線コネクタ 645">
          <a:extLst>
            <a:ext uri="{FF2B5EF4-FFF2-40B4-BE49-F238E27FC236}">
              <a16:creationId xmlns:a16="http://schemas.microsoft.com/office/drawing/2014/main" id="{4C2DE639-F648-4643-92AD-B94720EE339E}"/>
            </a:ext>
          </a:extLst>
        </xdr:cNvPr>
        <xdr:cNvCxnSpPr/>
      </xdr:nvCxnSpPr>
      <xdr:spPr>
        <a:xfrm>
          <a:off x="14287500" y="12929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496336D6-8C91-4DDF-AE7B-1F6308BF36F1}"/>
            </a:ext>
          </a:extLst>
        </xdr:cNvPr>
        <xdr:cNvSpPr txBox="1"/>
      </xdr:nvSpPr>
      <xdr:spPr>
        <a:xfrm>
          <a:off x="14414500" y="136328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648" name="フローチャート: 判断 647">
          <a:extLst>
            <a:ext uri="{FF2B5EF4-FFF2-40B4-BE49-F238E27FC236}">
              <a16:creationId xmlns:a16="http://schemas.microsoft.com/office/drawing/2014/main" id="{7392F451-E83E-4C90-A923-8771FD006AB8}"/>
            </a:ext>
          </a:extLst>
        </xdr:cNvPr>
        <xdr:cNvSpPr/>
      </xdr:nvSpPr>
      <xdr:spPr>
        <a:xfrm>
          <a:off x="14325600" y="137775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649" name="フローチャート: 判断 648">
          <a:extLst>
            <a:ext uri="{FF2B5EF4-FFF2-40B4-BE49-F238E27FC236}">
              <a16:creationId xmlns:a16="http://schemas.microsoft.com/office/drawing/2014/main" id="{05354A7D-64E9-435F-83C7-2822F9CDF084}"/>
            </a:ext>
          </a:extLst>
        </xdr:cNvPr>
        <xdr:cNvSpPr/>
      </xdr:nvSpPr>
      <xdr:spPr>
        <a:xfrm>
          <a:off x="13578840" y="138423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650" name="フローチャート: 判断 649">
          <a:extLst>
            <a:ext uri="{FF2B5EF4-FFF2-40B4-BE49-F238E27FC236}">
              <a16:creationId xmlns:a16="http://schemas.microsoft.com/office/drawing/2014/main" id="{4DC6D3BF-E0C1-4962-803B-A8B351918716}"/>
            </a:ext>
          </a:extLst>
        </xdr:cNvPr>
        <xdr:cNvSpPr/>
      </xdr:nvSpPr>
      <xdr:spPr>
        <a:xfrm>
          <a:off x="12804140" y="13825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651" name="フローチャート: 判断 650">
          <a:extLst>
            <a:ext uri="{FF2B5EF4-FFF2-40B4-BE49-F238E27FC236}">
              <a16:creationId xmlns:a16="http://schemas.microsoft.com/office/drawing/2014/main" id="{181C19AD-8943-470C-9299-FE16C5E2390D}"/>
            </a:ext>
          </a:extLst>
        </xdr:cNvPr>
        <xdr:cNvSpPr/>
      </xdr:nvSpPr>
      <xdr:spPr>
        <a:xfrm>
          <a:off x="12029440" y="138023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132080</xdr:rowOff>
    </xdr:from>
    <xdr:to>
      <xdr:col>67</xdr:col>
      <xdr:colOff>101600</xdr:colOff>
      <xdr:row>82</xdr:row>
      <xdr:rowOff>62230</xdr:rowOff>
    </xdr:to>
    <xdr:sp macro="" textlink="">
      <xdr:nvSpPr>
        <xdr:cNvPr id="652" name="フローチャート: 判断 651">
          <a:extLst>
            <a:ext uri="{FF2B5EF4-FFF2-40B4-BE49-F238E27FC236}">
              <a16:creationId xmlns:a16="http://schemas.microsoft.com/office/drawing/2014/main" id="{D25A629E-A1E4-43DC-A137-87B159DD7EAD}"/>
            </a:ext>
          </a:extLst>
        </xdr:cNvPr>
        <xdr:cNvSpPr/>
      </xdr:nvSpPr>
      <xdr:spPr>
        <a:xfrm>
          <a:off x="11231880" y="13710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728B7C2B-8185-4630-ADB3-E394C2C3FA9A}"/>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6FEE616B-F457-42E5-8F85-C3AE4AFB2575}"/>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17562572-B315-4029-9638-32A26C3AA655}"/>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8E9502C8-9B5B-4949-856E-F74EDC81CFE5}"/>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B3E43E66-11CF-4206-9DBF-CA507938C36A}"/>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160655</xdr:rowOff>
    </xdr:from>
    <xdr:to>
      <xdr:col>85</xdr:col>
      <xdr:colOff>177800</xdr:colOff>
      <xdr:row>84</xdr:row>
      <xdr:rowOff>90805</xdr:rowOff>
    </xdr:to>
    <xdr:sp macro="" textlink="">
      <xdr:nvSpPr>
        <xdr:cNvPr id="658" name="楕円 657">
          <a:extLst>
            <a:ext uri="{FF2B5EF4-FFF2-40B4-BE49-F238E27FC236}">
              <a16:creationId xmlns:a16="http://schemas.microsoft.com/office/drawing/2014/main" id="{226AC885-F8CD-49B6-B7B2-AEBDDF924F1D}"/>
            </a:ext>
          </a:extLst>
        </xdr:cNvPr>
        <xdr:cNvSpPr/>
      </xdr:nvSpPr>
      <xdr:spPr>
        <a:xfrm>
          <a:off x="14325600" y="1407477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139082</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CEAC8632-1514-44AB-B7AB-C529B985448B}"/>
            </a:ext>
          </a:extLst>
        </xdr:cNvPr>
        <xdr:cNvSpPr txBox="1"/>
      </xdr:nvSpPr>
      <xdr:spPr>
        <a:xfrm>
          <a:off x="14414500" y="1405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116839</xdr:rowOff>
    </xdr:from>
    <xdr:to>
      <xdr:col>81</xdr:col>
      <xdr:colOff>101600</xdr:colOff>
      <xdr:row>84</xdr:row>
      <xdr:rowOff>46989</xdr:rowOff>
    </xdr:to>
    <xdr:sp macro="" textlink="">
      <xdr:nvSpPr>
        <xdr:cNvPr id="660" name="楕円 659">
          <a:extLst>
            <a:ext uri="{FF2B5EF4-FFF2-40B4-BE49-F238E27FC236}">
              <a16:creationId xmlns:a16="http://schemas.microsoft.com/office/drawing/2014/main" id="{7838DFB5-9F4C-4A54-A6EB-79106F4FDC14}"/>
            </a:ext>
          </a:extLst>
        </xdr:cNvPr>
        <xdr:cNvSpPr/>
      </xdr:nvSpPr>
      <xdr:spPr>
        <a:xfrm>
          <a:off x="13578840" y="140309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167639</xdr:rowOff>
    </xdr:from>
    <xdr:to>
      <xdr:col>85</xdr:col>
      <xdr:colOff>127000</xdr:colOff>
      <xdr:row>84</xdr:row>
      <xdr:rowOff>40005</xdr:rowOff>
    </xdr:to>
    <xdr:cxnSp macro="">
      <xdr:nvCxnSpPr>
        <xdr:cNvPr id="661" name="直線コネクタ 660">
          <a:extLst>
            <a:ext uri="{FF2B5EF4-FFF2-40B4-BE49-F238E27FC236}">
              <a16:creationId xmlns:a16="http://schemas.microsoft.com/office/drawing/2014/main" id="{209FD5CB-BDF9-4649-BAF1-9E2885960E46}"/>
            </a:ext>
          </a:extLst>
        </xdr:cNvPr>
        <xdr:cNvCxnSpPr/>
      </xdr:nvCxnSpPr>
      <xdr:spPr>
        <a:xfrm>
          <a:off x="13629640" y="14081759"/>
          <a:ext cx="74676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82550</xdr:rowOff>
    </xdr:from>
    <xdr:to>
      <xdr:col>76</xdr:col>
      <xdr:colOff>165100</xdr:colOff>
      <xdr:row>84</xdr:row>
      <xdr:rowOff>12700</xdr:rowOff>
    </xdr:to>
    <xdr:sp macro="" textlink="">
      <xdr:nvSpPr>
        <xdr:cNvPr id="662" name="楕円 661">
          <a:extLst>
            <a:ext uri="{FF2B5EF4-FFF2-40B4-BE49-F238E27FC236}">
              <a16:creationId xmlns:a16="http://schemas.microsoft.com/office/drawing/2014/main" id="{0D6F3D70-04FC-474B-A9C8-02C8C91040C9}"/>
            </a:ext>
          </a:extLst>
        </xdr:cNvPr>
        <xdr:cNvSpPr/>
      </xdr:nvSpPr>
      <xdr:spPr>
        <a:xfrm>
          <a:off x="12804140" y="13996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133350</xdr:rowOff>
    </xdr:from>
    <xdr:to>
      <xdr:col>81</xdr:col>
      <xdr:colOff>50800</xdr:colOff>
      <xdr:row>83</xdr:row>
      <xdr:rowOff>167639</xdr:rowOff>
    </xdr:to>
    <xdr:cxnSp macro="">
      <xdr:nvCxnSpPr>
        <xdr:cNvPr id="663" name="直線コネクタ 662">
          <a:extLst>
            <a:ext uri="{FF2B5EF4-FFF2-40B4-BE49-F238E27FC236}">
              <a16:creationId xmlns:a16="http://schemas.microsoft.com/office/drawing/2014/main" id="{B3A65E07-C158-45EC-8845-66BD8688B44A}"/>
            </a:ext>
          </a:extLst>
        </xdr:cNvPr>
        <xdr:cNvCxnSpPr/>
      </xdr:nvCxnSpPr>
      <xdr:spPr>
        <a:xfrm>
          <a:off x="12854940" y="14047470"/>
          <a:ext cx="7747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132080</xdr:rowOff>
    </xdr:from>
    <xdr:to>
      <xdr:col>72</xdr:col>
      <xdr:colOff>38100</xdr:colOff>
      <xdr:row>84</xdr:row>
      <xdr:rowOff>62230</xdr:rowOff>
    </xdr:to>
    <xdr:sp macro="" textlink="">
      <xdr:nvSpPr>
        <xdr:cNvPr id="664" name="楕円 663">
          <a:extLst>
            <a:ext uri="{FF2B5EF4-FFF2-40B4-BE49-F238E27FC236}">
              <a16:creationId xmlns:a16="http://schemas.microsoft.com/office/drawing/2014/main" id="{BC4635F9-2074-49A3-9BB9-5EABFF2228F0}"/>
            </a:ext>
          </a:extLst>
        </xdr:cNvPr>
        <xdr:cNvSpPr/>
      </xdr:nvSpPr>
      <xdr:spPr>
        <a:xfrm>
          <a:off x="12029440" y="140462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133350</xdr:rowOff>
    </xdr:from>
    <xdr:to>
      <xdr:col>76</xdr:col>
      <xdr:colOff>114300</xdr:colOff>
      <xdr:row>84</xdr:row>
      <xdr:rowOff>11430</xdr:rowOff>
    </xdr:to>
    <xdr:cxnSp macro="">
      <xdr:nvCxnSpPr>
        <xdr:cNvPr id="665" name="直線コネクタ 664">
          <a:extLst>
            <a:ext uri="{FF2B5EF4-FFF2-40B4-BE49-F238E27FC236}">
              <a16:creationId xmlns:a16="http://schemas.microsoft.com/office/drawing/2014/main" id="{92E7AA9E-6C7C-4EE0-81C3-F15E192AAFBE}"/>
            </a:ext>
          </a:extLst>
        </xdr:cNvPr>
        <xdr:cNvCxnSpPr/>
      </xdr:nvCxnSpPr>
      <xdr:spPr>
        <a:xfrm flipV="1">
          <a:off x="12072620" y="14047470"/>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78739</xdr:rowOff>
    </xdr:from>
    <xdr:to>
      <xdr:col>67</xdr:col>
      <xdr:colOff>101600</xdr:colOff>
      <xdr:row>84</xdr:row>
      <xdr:rowOff>8889</xdr:rowOff>
    </xdr:to>
    <xdr:sp macro="" textlink="">
      <xdr:nvSpPr>
        <xdr:cNvPr id="666" name="楕円 665">
          <a:extLst>
            <a:ext uri="{FF2B5EF4-FFF2-40B4-BE49-F238E27FC236}">
              <a16:creationId xmlns:a16="http://schemas.microsoft.com/office/drawing/2014/main" id="{610E4EB3-288F-43D1-8489-93E62E21E464}"/>
            </a:ext>
          </a:extLst>
        </xdr:cNvPr>
        <xdr:cNvSpPr/>
      </xdr:nvSpPr>
      <xdr:spPr>
        <a:xfrm>
          <a:off x="11231880" y="139928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129539</xdr:rowOff>
    </xdr:from>
    <xdr:to>
      <xdr:col>71</xdr:col>
      <xdr:colOff>177800</xdr:colOff>
      <xdr:row>84</xdr:row>
      <xdr:rowOff>11430</xdr:rowOff>
    </xdr:to>
    <xdr:cxnSp macro="">
      <xdr:nvCxnSpPr>
        <xdr:cNvPr id="667" name="直線コネクタ 666">
          <a:extLst>
            <a:ext uri="{FF2B5EF4-FFF2-40B4-BE49-F238E27FC236}">
              <a16:creationId xmlns:a16="http://schemas.microsoft.com/office/drawing/2014/main" id="{FB236613-2111-4E6B-97C8-3F8B1B8ED1B3}"/>
            </a:ext>
          </a:extLst>
        </xdr:cNvPr>
        <xdr:cNvCxnSpPr/>
      </xdr:nvCxnSpPr>
      <xdr:spPr>
        <a:xfrm>
          <a:off x="11282680" y="14043659"/>
          <a:ext cx="78994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668" name="n_1aveValue【消防施設】&#10;有形固定資産減価償却率">
          <a:extLst>
            <a:ext uri="{FF2B5EF4-FFF2-40B4-BE49-F238E27FC236}">
              <a16:creationId xmlns:a16="http://schemas.microsoft.com/office/drawing/2014/main" id="{3A65E129-EF63-49A7-B68D-D3F1CDC9251D}"/>
            </a:ext>
          </a:extLst>
        </xdr:cNvPr>
        <xdr:cNvSpPr txBox="1"/>
      </xdr:nvSpPr>
      <xdr:spPr>
        <a:xfrm>
          <a:off x="13437244" y="13621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669" name="n_2aveValue【消防施設】&#10;有形固定資産減価償却率">
          <a:extLst>
            <a:ext uri="{FF2B5EF4-FFF2-40B4-BE49-F238E27FC236}">
              <a16:creationId xmlns:a16="http://schemas.microsoft.com/office/drawing/2014/main" id="{6D29BB4B-4031-4B31-8A92-AD08632D0B72}"/>
            </a:ext>
          </a:extLst>
        </xdr:cNvPr>
        <xdr:cNvSpPr txBox="1"/>
      </xdr:nvSpPr>
      <xdr:spPr>
        <a:xfrm>
          <a:off x="12675244" y="13604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670" name="n_3aveValue【消防施設】&#10;有形固定資産減価償却率">
          <a:extLst>
            <a:ext uri="{FF2B5EF4-FFF2-40B4-BE49-F238E27FC236}">
              <a16:creationId xmlns:a16="http://schemas.microsoft.com/office/drawing/2014/main" id="{BE3912B1-5205-4F69-BF67-819BF492AE9A}"/>
            </a:ext>
          </a:extLst>
        </xdr:cNvPr>
        <xdr:cNvSpPr txBox="1"/>
      </xdr:nvSpPr>
      <xdr:spPr>
        <a:xfrm>
          <a:off x="11900544"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78757</xdr:rowOff>
    </xdr:from>
    <xdr:ext cx="405111" cy="259045"/>
    <xdr:sp macro="" textlink="">
      <xdr:nvSpPr>
        <xdr:cNvPr id="671" name="n_4aveValue【消防施設】&#10;有形固定資産減価償却率">
          <a:extLst>
            <a:ext uri="{FF2B5EF4-FFF2-40B4-BE49-F238E27FC236}">
              <a16:creationId xmlns:a16="http://schemas.microsoft.com/office/drawing/2014/main" id="{20279F47-49F7-4CB4-886D-530B99ED9608}"/>
            </a:ext>
          </a:extLst>
        </xdr:cNvPr>
        <xdr:cNvSpPr txBox="1"/>
      </xdr:nvSpPr>
      <xdr:spPr>
        <a:xfrm>
          <a:off x="11102984" y="1348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38116</xdr:rowOff>
    </xdr:from>
    <xdr:ext cx="405111" cy="259045"/>
    <xdr:sp macro="" textlink="">
      <xdr:nvSpPr>
        <xdr:cNvPr id="672" name="n_1mainValue【消防施設】&#10;有形固定資産減価償却率">
          <a:extLst>
            <a:ext uri="{FF2B5EF4-FFF2-40B4-BE49-F238E27FC236}">
              <a16:creationId xmlns:a16="http://schemas.microsoft.com/office/drawing/2014/main" id="{A2007FA5-844C-4357-BCEE-E0814EB03C42}"/>
            </a:ext>
          </a:extLst>
        </xdr:cNvPr>
        <xdr:cNvSpPr txBox="1"/>
      </xdr:nvSpPr>
      <xdr:spPr>
        <a:xfrm>
          <a:off x="13437244" y="14119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3827</xdr:rowOff>
    </xdr:from>
    <xdr:ext cx="405111" cy="259045"/>
    <xdr:sp macro="" textlink="">
      <xdr:nvSpPr>
        <xdr:cNvPr id="673" name="n_2mainValue【消防施設】&#10;有形固定資産減価償却率">
          <a:extLst>
            <a:ext uri="{FF2B5EF4-FFF2-40B4-BE49-F238E27FC236}">
              <a16:creationId xmlns:a16="http://schemas.microsoft.com/office/drawing/2014/main" id="{A973EE9B-716A-4E71-A2C8-5D80EE3BF9D4}"/>
            </a:ext>
          </a:extLst>
        </xdr:cNvPr>
        <xdr:cNvSpPr txBox="1"/>
      </xdr:nvSpPr>
      <xdr:spPr>
        <a:xfrm>
          <a:off x="12675244" y="1408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53357</xdr:rowOff>
    </xdr:from>
    <xdr:ext cx="405111" cy="259045"/>
    <xdr:sp macro="" textlink="">
      <xdr:nvSpPr>
        <xdr:cNvPr id="674" name="n_3mainValue【消防施設】&#10;有形固定資産減価償却率">
          <a:extLst>
            <a:ext uri="{FF2B5EF4-FFF2-40B4-BE49-F238E27FC236}">
              <a16:creationId xmlns:a16="http://schemas.microsoft.com/office/drawing/2014/main" id="{71C4FB07-C16B-438C-875C-FE23FF42684D}"/>
            </a:ext>
          </a:extLst>
        </xdr:cNvPr>
        <xdr:cNvSpPr txBox="1"/>
      </xdr:nvSpPr>
      <xdr:spPr>
        <a:xfrm>
          <a:off x="11900544" y="1413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xdr:rowOff>
    </xdr:from>
    <xdr:ext cx="405111" cy="259045"/>
    <xdr:sp macro="" textlink="">
      <xdr:nvSpPr>
        <xdr:cNvPr id="675" name="n_4mainValue【消防施設】&#10;有形固定資産減価償却率">
          <a:extLst>
            <a:ext uri="{FF2B5EF4-FFF2-40B4-BE49-F238E27FC236}">
              <a16:creationId xmlns:a16="http://schemas.microsoft.com/office/drawing/2014/main" id="{D7F95E5F-9565-45A7-B016-F26DF3ED6DEF}"/>
            </a:ext>
          </a:extLst>
        </xdr:cNvPr>
        <xdr:cNvSpPr txBox="1"/>
      </xdr:nvSpPr>
      <xdr:spPr>
        <a:xfrm>
          <a:off x="11102984" y="1408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DCEC2FD9-844E-447D-81F6-8039C4A0DE79}"/>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46E7CBC6-B336-4266-A458-0978B92970F7}"/>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6ED93D24-4916-4AF8-B91E-BDB41C17C61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5672E5DB-3CC6-4329-93C1-5B1FEB21F9A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A7986A9F-B845-4BBE-9666-6D1AE3AB33A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B4BEB2EB-8209-4D58-ACFA-E0AA2D128DA9}"/>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BAF42898-3D25-4E65-BA10-D529A11E73A1}"/>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DC5C2399-4A27-461E-92CB-D740A20F31C5}"/>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A4819062-5035-41DA-B31C-1A7D4D93D4B3}"/>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FD95A0D6-977B-4830-9EF2-0A548E784D26}"/>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6" name="直線コネクタ 685">
          <a:extLst>
            <a:ext uri="{FF2B5EF4-FFF2-40B4-BE49-F238E27FC236}">
              <a16:creationId xmlns:a16="http://schemas.microsoft.com/office/drawing/2014/main" id="{4896D459-5F93-4E38-8DE4-5F767202CB6F}"/>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7" name="テキスト ボックス 686">
          <a:extLst>
            <a:ext uri="{FF2B5EF4-FFF2-40B4-BE49-F238E27FC236}">
              <a16:creationId xmlns:a16="http://schemas.microsoft.com/office/drawing/2014/main" id="{0B17B0AA-BD90-44CF-A50B-7BDBBAEDF2DB}"/>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8" name="直線コネクタ 687">
          <a:extLst>
            <a:ext uri="{FF2B5EF4-FFF2-40B4-BE49-F238E27FC236}">
              <a16:creationId xmlns:a16="http://schemas.microsoft.com/office/drawing/2014/main" id="{25867915-54C3-4438-B193-68A7B13D81C8}"/>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9" name="テキスト ボックス 688">
          <a:extLst>
            <a:ext uri="{FF2B5EF4-FFF2-40B4-BE49-F238E27FC236}">
              <a16:creationId xmlns:a16="http://schemas.microsoft.com/office/drawing/2014/main" id="{872C2A1A-E811-47FA-B298-9B16B57C3345}"/>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0" name="直線コネクタ 689">
          <a:extLst>
            <a:ext uri="{FF2B5EF4-FFF2-40B4-BE49-F238E27FC236}">
              <a16:creationId xmlns:a16="http://schemas.microsoft.com/office/drawing/2014/main" id="{055E7A70-834A-4386-B709-2255693D87FC}"/>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1" name="テキスト ボックス 690">
          <a:extLst>
            <a:ext uri="{FF2B5EF4-FFF2-40B4-BE49-F238E27FC236}">
              <a16:creationId xmlns:a16="http://schemas.microsoft.com/office/drawing/2014/main" id="{D4535991-02FD-4EA2-B554-269FE3EFF93F}"/>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2" name="直線コネクタ 691">
          <a:extLst>
            <a:ext uri="{FF2B5EF4-FFF2-40B4-BE49-F238E27FC236}">
              <a16:creationId xmlns:a16="http://schemas.microsoft.com/office/drawing/2014/main" id="{E3A62307-382F-4AEF-8293-4A048323D76B}"/>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3" name="テキスト ボックス 692">
          <a:extLst>
            <a:ext uri="{FF2B5EF4-FFF2-40B4-BE49-F238E27FC236}">
              <a16:creationId xmlns:a16="http://schemas.microsoft.com/office/drawing/2014/main" id="{C9A57967-BC44-4D41-9A39-DB770E130979}"/>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4" name="直線コネクタ 693">
          <a:extLst>
            <a:ext uri="{FF2B5EF4-FFF2-40B4-BE49-F238E27FC236}">
              <a16:creationId xmlns:a16="http://schemas.microsoft.com/office/drawing/2014/main" id="{73075E7C-AA37-4D14-8E9B-ABCD1D5724A6}"/>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5" name="テキスト ボックス 694">
          <a:extLst>
            <a:ext uri="{FF2B5EF4-FFF2-40B4-BE49-F238E27FC236}">
              <a16:creationId xmlns:a16="http://schemas.microsoft.com/office/drawing/2014/main" id="{A7C4634C-3218-46F1-B4C6-0B2D3F33338C}"/>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6" name="直線コネクタ 695">
          <a:extLst>
            <a:ext uri="{FF2B5EF4-FFF2-40B4-BE49-F238E27FC236}">
              <a16:creationId xmlns:a16="http://schemas.microsoft.com/office/drawing/2014/main" id="{9C0B0FC8-D2E4-4513-9CDF-D6BA6C6CC5D9}"/>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97" name="テキスト ボックス 696">
          <a:extLst>
            <a:ext uri="{FF2B5EF4-FFF2-40B4-BE49-F238E27FC236}">
              <a16:creationId xmlns:a16="http://schemas.microsoft.com/office/drawing/2014/main" id="{DE319EF1-AEE8-449F-B7FB-634451CF0052}"/>
            </a:ext>
          </a:extLst>
        </xdr:cNvPr>
        <xdr:cNvSpPr txBox="1"/>
      </xdr:nvSpPr>
      <xdr:spPr>
        <a:xfrm>
          <a:off x="1563072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1F4CB932-81BC-42E4-A5EB-787880776604}"/>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99" name="テキスト ボックス 698">
          <a:extLst>
            <a:ext uri="{FF2B5EF4-FFF2-40B4-BE49-F238E27FC236}">
              <a16:creationId xmlns:a16="http://schemas.microsoft.com/office/drawing/2014/main" id="{69F45582-2FC9-4A24-861B-277EFEAC7269}"/>
            </a:ext>
          </a:extLst>
        </xdr:cNvPr>
        <xdr:cNvSpPr txBox="1"/>
      </xdr:nvSpPr>
      <xdr:spPr>
        <a:xfrm>
          <a:off x="1563072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消防施設】&#10;一人当たり面積グラフ枠">
          <a:extLst>
            <a:ext uri="{FF2B5EF4-FFF2-40B4-BE49-F238E27FC236}">
              <a16:creationId xmlns:a16="http://schemas.microsoft.com/office/drawing/2014/main" id="{290DA655-FDAB-4980-9E4E-102BEA375A5B}"/>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701" name="直線コネクタ 700">
          <a:extLst>
            <a:ext uri="{FF2B5EF4-FFF2-40B4-BE49-F238E27FC236}">
              <a16:creationId xmlns:a16="http://schemas.microsoft.com/office/drawing/2014/main" id="{29CC9ABE-7E66-45D0-94C6-1CE318397E6F}"/>
            </a:ext>
          </a:extLst>
        </xdr:cNvPr>
        <xdr:cNvCxnSpPr/>
      </xdr:nvCxnSpPr>
      <xdr:spPr>
        <a:xfrm flipV="1">
          <a:off x="19509104" y="13011694"/>
          <a:ext cx="0" cy="1570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702" name="【消防施設】&#10;一人当たり面積最小値テキスト">
          <a:extLst>
            <a:ext uri="{FF2B5EF4-FFF2-40B4-BE49-F238E27FC236}">
              <a16:creationId xmlns:a16="http://schemas.microsoft.com/office/drawing/2014/main" id="{131E642A-DC97-44D9-8FB1-1B922E68E3A7}"/>
            </a:ext>
          </a:extLst>
        </xdr:cNvPr>
        <xdr:cNvSpPr txBox="1"/>
      </xdr:nvSpPr>
      <xdr:spPr>
        <a:xfrm>
          <a:off x="19547840" y="14588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703" name="直線コネクタ 702">
          <a:extLst>
            <a:ext uri="{FF2B5EF4-FFF2-40B4-BE49-F238E27FC236}">
              <a16:creationId xmlns:a16="http://schemas.microsoft.com/office/drawing/2014/main" id="{3FCCD3BE-FE90-4C9F-AEEC-C18C05C782D3}"/>
            </a:ext>
          </a:extLst>
        </xdr:cNvPr>
        <xdr:cNvCxnSpPr/>
      </xdr:nvCxnSpPr>
      <xdr:spPr>
        <a:xfrm>
          <a:off x="19443700" y="1458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704" name="【消防施設】&#10;一人当たり面積最大値テキスト">
          <a:extLst>
            <a:ext uri="{FF2B5EF4-FFF2-40B4-BE49-F238E27FC236}">
              <a16:creationId xmlns:a16="http://schemas.microsoft.com/office/drawing/2014/main" id="{9B82FAF6-4B13-4A04-8F58-5AC75A9944A2}"/>
            </a:ext>
          </a:extLst>
        </xdr:cNvPr>
        <xdr:cNvSpPr txBox="1"/>
      </xdr:nvSpPr>
      <xdr:spPr>
        <a:xfrm>
          <a:off x="19547840" y="12790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705" name="直線コネクタ 704">
          <a:extLst>
            <a:ext uri="{FF2B5EF4-FFF2-40B4-BE49-F238E27FC236}">
              <a16:creationId xmlns:a16="http://schemas.microsoft.com/office/drawing/2014/main" id="{FD9C2879-D085-4A34-B79B-982ECB38875C}"/>
            </a:ext>
          </a:extLst>
        </xdr:cNvPr>
        <xdr:cNvCxnSpPr/>
      </xdr:nvCxnSpPr>
      <xdr:spPr>
        <a:xfrm>
          <a:off x="19443700" y="130116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44431</xdr:rowOff>
    </xdr:from>
    <xdr:ext cx="469744" cy="259045"/>
    <xdr:sp macro="" textlink="">
      <xdr:nvSpPr>
        <xdr:cNvPr id="706" name="【消防施設】&#10;一人当たり面積平均値テキスト">
          <a:extLst>
            <a:ext uri="{FF2B5EF4-FFF2-40B4-BE49-F238E27FC236}">
              <a16:creationId xmlns:a16="http://schemas.microsoft.com/office/drawing/2014/main" id="{8627BF54-FAFD-4D71-896E-5BEB476C0C67}"/>
            </a:ext>
          </a:extLst>
        </xdr:cNvPr>
        <xdr:cNvSpPr txBox="1"/>
      </xdr:nvSpPr>
      <xdr:spPr>
        <a:xfrm>
          <a:off x="19547840" y="144614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707" name="フローチャート: 判断 706">
          <a:extLst>
            <a:ext uri="{FF2B5EF4-FFF2-40B4-BE49-F238E27FC236}">
              <a16:creationId xmlns:a16="http://schemas.microsoft.com/office/drawing/2014/main" id="{041FFA16-E9CD-480B-AA7E-3096FE65E6C1}"/>
            </a:ext>
          </a:extLst>
        </xdr:cNvPr>
        <xdr:cNvSpPr/>
      </xdr:nvSpPr>
      <xdr:spPr>
        <a:xfrm>
          <a:off x="19458940" y="14483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708" name="フローチャート: 判断 707">
          <a:extLst>
            <a:ext uri="{FF2B5EF4-FFF2-40B4-BE49-F238E27FC236}">
              <a16:creationId xmlns:a16="http://schemas.microsoft.com/office/drawing/2014/main" id="{77C6AB1F-2345-4B6E-9D7B-A6696019F998}"/>
            </a:ext>
          </a:extLst>
        </xdr:cNvPr>
        <xdr:cNvSpPr/>
      </xdr:nvSpPr>
      <xdr:spPr>
        <a:xfrm>
          <a:off x="18735040" y="144830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709" name="フローチャート: 判断 708">
          <a:extLst>
            <a:ext uri="{FF2B5EF4-FFF2-40B4-BE49-F238E27FC236}">
              <a16:creationId xmlns:a16="http://schemas.microsoft.com/office/drawing/2014/main" id="{3CD9552D-326F-46D7-B42A-9BAD319FFC1B}"/>
            </a:ext>
          </a:extLst>
        </xdr:cNvPr>
        <xdr:cNvSpPr/>
      </xdr:nvSpPr>
      <xdr:spPr>
        <a:xfrm>
          <a:off x="17937480" y="144970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710" name="フローチャート: 判断 709">
          <a:extLst>
            <a:ext uri="{FF2B5EF4-FFF2-40B4-BE49-F238E27FC236}">
              <a16:creationId xmlns:a16="http://schemas.microsoft.com/office/drawing/2014/main" id="{F3BAC930-4345-4E2A-8937-638642B0D6EE}"/>
            </a:ext>
          </a:extLst>
        </xdr:cNvPr>
        <xdr:cNvSpPr/>
      </xdr:nvSpPr>
      <xdr:spPr>
        <a:xfrm>
          <a:off x="17162780" y="144992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81353</xdr:rowOff>
    </xdr:from>
    <xdr:to>
      <xdr:col>98</xdr:col>
      <xdr:colOff>38100</xdr:colOff>
      <xdr:row>87</xdr:row>
      <xdr:rowOff>11503</xdr:rowOff>
    </xdr:to>
    <xdr:sp macro="" textlink="">
      <xdr:nvSpPr>
        <xdr:cNvPr id="711" name="フローチャート: 判断 710">
          <a:extLst>
            <a:ext uri="{FF2B5EF4-FFF2-40B4-BE49-F238E27FC236}">
              <a16:creationId xmlns:a16="http://schemas.microsoft.com/office/drawing/2014/main" id="{E53AB6A3-EB94-44EE-A676-A3E1346135BB}"/>
            </a:ext>
          </a:extLst>
        </xdr:cNvPr>
        <xdr:cNvSpPr/>
      </xdr:nvSpPr>
      <xdr:spPr>
        <a:xfrm>
          <a:off x="16388080" y="144983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5A69F307-26CA-49D5-9FBD-C98B7502FA7C}"/>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B5296D7A-785F-4AD3-8FF7-5C77CBE2363F}"/>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F48A014-0884-4CBA-A0AB-27E498D4DAA7}"/>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3EF3A030-57A3-4345-871B-76FF71EFDFD8}"/>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BC0033B5-58B7-4993-AB48-5BCFA03B5FCC}"/>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61269</xdr:rowOff>
    </xdr:from>
    <xdr:to>
      <xdr:col>116</xdr:col>
      <xdr:colOff>114300</xdr:colOff>
      <xdr:row>86</xdr:row>
      <xdr:rowOff>162869</xdr:rowOff>
    </xdr:to>
    <xdr:sp macro="" textlink="">
      <xdr:nvSpPr>
        <xdr:cNvPr id="717" name="楕円 716">
          <a:extLst>
            <a:ext uri="{FF2B5EF4-FFF2-40B4-BE49-F238E27FC236}">
              <a16:creationId xmlns:a16="http://schemas.microsoft.com/office/drawing/2014/main" id="{D990F213-1D3A-4DBA-A2B0-641A3273FB8A}"/>
            </a:ext>
          </a:extLst>
        </xdr:cNvPr>
        <xdr:cNvSpPr/>
      </xdr:nvSpPr>
      <xdr:spPr>
        <a:xfrm>
          <a:off x="19458940" y="1447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20646</xdr:rowOff>
    </xdr:from>
    <xdr:ext cx="469744" cy="259045"/>
    <xdr:sp macro="" textlink="">
      <xdr:nvSpPr>
        <xdr:cNvPr id="718" name="【消防施設】&#10;一人当たり面積該当値テキスト">
          <a:extLst>
            <a:ext uri="{FF2B5EF4-FFF2-40B4-BE49-F238E27FC236}">
              <a16:creationId xmlns:a16="http://schemas.microsoft.com/office/drawing/2014/main" id="{0B82F950-2D0D-4DFE-9A18-504CE7E70E4F}"/>
            </a:ext>
          </a:extLst>
        </xdr:cNvPr>
        <xdr:cNvSpPr txBox="1"/>
      </xdr:nvSpPr>
      <xdr:spPr>
        <a:xfrm>
          <a:off x="19547840" y="1427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62574</xdr:rowOff>
    </xdr:from>
    <xdr:to>
      <xdr:col>112</xdr:col>
      <xdr:colOff>38100</xdr:colOff>
      <xdr:row>86</xdr:row>
      <xdr:rowOff>164174</xdr:rowOff>
    </xdr:to>
    <xdr:sp macro="" textlink="">
      <xdr:nvSpPr>
        <xdr:cNvPr id="719" name="楕円 718">
          <a:extLst>
            <a:ext uri="{FF2B5EF4-FFF2-40B4-BE49-F238E27FC236}">
              <a16:creationId xmlns:a16="http://schemas.microsoft.com/office/drawing/2014/main" id="{5100FEE9-3F4D-44A4-B06B-714B7A0B85FC}"/>
            </a:ext>
          </a:extLst>
        </xdr:cNvPr>
        <xdr:cNvSpPr/>
      </xdr:nvSpPr>
      <xdr:spPr>
        <a:xfrm>
          <a:off x="18735040" y="144796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112069</xdr:rowOff>
    </xdr:from>
    <xdr:to>
      <xdr:col>116</xdr:col>
      <xdr:colOff>63500</xdr:colOff>
      <xdr:row>86</xdr:row>
      <xdr:rowOff>113374</xdr:rowOff>
    </xdr:to>
    <xdr:cxnSp macro="">
      <xdr:nvCxnSpPr>
        <xdr:cNvPr id="720" name="直線コネクタ 719">
          <a:extLst>
            <a:ext uri="{FF2B5EF4-FFF2-40B4-BE49-F238E27FC236}">
              <a16:creationId xmlns:a16="http://schemas.microsoft.com/office/drawing/2014/main" id="{AB233047-ED71-4DBF-B0C9-E035FB0F1A77}"/>
            </a:ext>
          </a:extLst>
        </xdr:cNvPr>
        <xdr:cNvCxnSpPr/>
      </xdr:nvCxnSpPr>
      <xdr:spPr>
        <a:xfrm flipV="1">
          <a:off x="18778220" y="14529109"/>
          <a:ext cx="731520" cy="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64534</xdr:rowOff>
    </xdr:from>
    <xdr:to>
      <xdr:col>107</xdr:col>
      <xdr:colOff>101600</xdr:colOff>
      <xdr:row>86</xdr:row>
      <xdr:rowOff>166134</xdr:rowOff>
    </xdr:to>
    <xdr:sp macro="" textlink="">
      <xdr:nvSpPr>
        <xdr:cNvPr id="721" name="楕円 720">
          <a:extLst>
            <a:ext uri="{FF2B5EF4-FFF2-40B4-BE49-F238E27FC236}">
              <a16:creationId xmlns:a16="http://schemas.microsoft.com/office/drawing/2014/main" id="{5DEA71CA-3C55-4E5F-9BB9-C7F6E99F23A5}"/>
            </a:ext>
          </a:extLst>
        </xdr:cNvPr>
        <xdr:cNvSpPr/>
      </xdr:nvSpPr>
      <xdr:spPr>
        <a:xfrm>
          <a:off x="17937480" y="144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113374</xdr:rowOff>
    </xdr:from>
    <xdr:to>
      <xdr:col>111</xdr:col>
      <xdr:colOff>177800</xdr:colOff>
      <xdr:row>86</xdr:row>
      <xdr:rowOff>115334</xdr:rowOff>
    </xdr:to>
    <xdr:cxnSp macro="">
      <xdr:nvCxnSpPr>
        <xdr:cNvPr id="722" name="直線コネクタ 721">
          <a:extLst>
            <a:ext uri="{FF2B5EF4-FFF2-40B4-BE49-F238E27FC236}">
              <a16:creationId xmlns:a16="http://schemas.microsoft.com/office/drawing/2014/main" id="{06F43C79-1E77-4935-86AD-BECA1C1EDB58}"/>
            </a:ext>
          </a:extLst>
        </xdr:cNvPr>
        <xdr:cNvCxnSpPr/>
      </xdr:nvCxnSpPr>
      <xdr:spPr>
        <a:xfrm flipV="1">
          <a:off x="17988280" y="14530414"/>
          <a:ext cx="78994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67473</xdr:rowOff>
    </xdr:from>
    <xdr:to>
      <xdr:col>102</xdr:col>
      <xdr:colOff>165100</xdr:colOff>
      <xdr:row>86</xdr:row>
      <xdr:rowOff>169073</xdr:rowOff>
    </xdr:to>
    <xdr:sp macro="" textlink="">
      <xdr:nvSpPr>
        <xdr:cNvPr id="723" name="楕円 722">
          <a:extLst>
            <a:ext uri="{FF2B5EF4-FFF2-40B4-BE49-F238E27FC236}">
              <a16:creationId xmlns:a16="http://schemas.microsoft.com/office/drawing/2014/main" id="{39CB298E-1FE6-4855-A471-4AFDFA407A56}"/>
            </a:ext>
          </a:extLst>
        </xdr:cNvPr>
        <xdr:cNvSpPr/>
      </xdr:nvSpPr>
      <xdr:spPr>
        <a:xfrm>
          <a:off x="17162780" y="14484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115334</xdr:rowOff>
    </xdr:from>
    <xdr:to>
      <xdr:col>107</xdr:col>
      <xdr:colOff>50800</xdr:colOff>
      <xdr:row>86</xdr:row>
      <xdr:rowOff>118273</xdr:rowOff>
    </xdr:to>
    <xdr:cxnSp macro="">
      <xdr:nvCxnSpPr>
        <xdr:cNvPr id="724" name="直線コネクタ 723">
          <a:extLst>
            <a:ext uri="{FF2B5EF4-FFF2-40B4-BE49-F238E27FC236}">
              <a16:creationId xmlns:a16="http://schemas.microsoft.com/office/drawing/2014/main" id="{6D1B4F11-754D-4FF4-AA02-408D01F1E1F8}"/>
            </a:ext>
          </a:extLst>
        </xdr:cNvPr>
        <xdr:cNvCxnSpPr/>
      </xdr:nvCxnSpPr>
      <xdr:spPr>
        <a:xfrm flipV="1">
          <a:off x="17213580" y="14532374"/>
          <a:ext cx="7747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58655</xdr:rowOff>
    </xdr:from>
    <xdr:to>
      <xdr:col>98</xdr:col>
      <xdr:colOff>38100</xdr:colOff>
      <xdr:row>86</xdr:row>
      <xdr:rowOff>160255</xdr:rowOff>
    </xdr:to>
    <xdr:sp macro="" textlink="">
      <xdr:nvSpPr>
        <xdr:cNvPr id="725" name="楕円 724">
          <a:extLst>
            <a:ext uri="{FF2B5EF4-FFF2-40B4-BE49-F238E27FC236}">
              <a16:creationId xmlns:a16="http://schemas.microsoft.com/office/drawing/2014/main" id="{D6410B39-4507-496D-AAE7-E7BEF7D68DC4}"/>
            </a:ext>
          </a:extLst>
        </xdr:cNvPr>
        <xdr:cNvSpPr/>
      </xdr:nvSpPr>
      <xdr:spPr>
        <a:xfrm>
          <a:off x="16388080" y="144756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109455</xdr:rowOff>
    </xdr:from>
    <xdr:to>
      <xdr:col>102</xdr:col>
      <xdr:colOff>114300</xdr:colOff>
      <xdr:row>86</xdr:row>
      <xdr:rowOff>118273</xdr:rowOff>
    </xdr:to>
    <xdr:cxnSp macro="">
      <xdr:nvCxnSpPr>
        <xdr:cNvPr id="726" name="直線コネクタ 725">
          <a:extLst>
            <a:ext uri="{FF2B5EF4-FFF2-40B4-BE49-F238E27FC236}">
              <a16:creationId xmlns:a16="http://schemas.microsoft.com/office/drawing/2014/main" id="{6E87B526-E991-4EF5-9F2D-7C2A4100EC83}"/>
            </a:ext>
          </a:extLst>
        </xdr:cNvPr>
        <xdr:cNvCxnSpPr/>
      </xdr:nvCxnSpPr>
      <xdr:spPr>
        <a:xfrm>
          <a:off x="16431260" y="14526495"/>
          <a:ext cx="782320" cy="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158731</xdr:rowOff>
    </xdr:from>
    <xdr:ext cx="469744" cy="259045"/>
    <xdr:sp macro="" textlink="">
      <xdr:nvSpPr>
        <xdr:cNvPr id="727" name="n_1aveValue【消防施設】&#10;一人当たり面積">
          <a:extLst>
            <a:ext uri="{FF2B5EF4-FFF2-40B4-BE49-F238E27FC236}">
              <a16:creationId xmlns:a16="http://schemas.microsoft.com/office/drawing/2014/main" id="{1A3FEF3B-1DC0-4C94-BEFD-FC852EF4670F}"/>
            </a:ext>
          </a:extLst>
        </xdr:cNvPr>
        <xdr:cNvSpPr txBox="1"/>
      </xdr:nvSpPr>
      <xdr:spPr>
        <a:xfrm>
          <a:off x="18561127" y="1457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1323</xdr:rowOff>
    </xdr:from>
    <xdr:ext cx="469744" cy="259045"/>
    <xdr:sp macro="" textlink="">
      <xdr:nvSpPr>
        <xdr:cNvPr id="728" name="n_2aveValue【消防施設】&#10;一人当たり面積">
          <a:extLst>
            <a:ext uri="{FF2B5EF4-FFF2-40B4-BE49-F238E27FC236}">
              <a16:creationId xmlns:a16="http://schemas.microsoft.com/office/drawing/2014/main" id="{E16009F3-7071-4C85-A393-E83FD3AA678E}"/>
            </a:ext>
          </a:extLst>
        </xdr:cNvPr>
        <xdr:cNvSpPr txBox="1"/>
      </xdr:nvSpPr>
      <xdr:spPr>
        <a:xfrm>
          <a:off x="17776267" y="1458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3446</xdr:rowOff>
    </xdr:from>
    <xdr:ext cx="469744" cy="259045"/>
    <xdr:sp macro="" textlink="">
      <xdr:nvSpPr>
        <xdr:cNvPr id="729" name="n_3aveValue【消防施設】&#10;一人当たり面積">
          <a:extLst>
            <a:ext uri="{FF2B5EF4-FFF2-40B4-BE49-F238E27FC236}">
              <a16:creationId xmlns:a16="http://schemas.microsoft.com/office/drawing/2014/main" id="{DC18C4BD-FC81-4926-874F-3AEAE109BBFE}"/>
            </a:ext>
          </a:extLst>
        </xdr:cNvPr>
        <xdr:cNvSpPr txBox="1"/>
      </xdr:nvSpPr>
      <xdr:spPr>
        <a:xfrm>
          <a:off x="17001567" y="1458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2630</xdr:rowOff>
    </xdr:from>
    <xdr:ext cx="469744" cy="259045"/>
    <xdr:sp macro="" textlink="">
      <xdr:nvSpPr>
        <xdr:cNvPr id="730" name="n_4aveValue【消防施設】&#10;一人当たり面積">
          <a:extLst>
            <a:ext uri="{FF2B5EF4-FFF2-40B4-BE49-F238E27FC236}">
              <a16:creationId xmlns:a16="http://schemas.microsoft.com/office/drawing/2014/main" id="{FF126F59-2BAC-470E-88DF-C50CF0C6B370}"/>
            </a:ext>
          </a:extLst>
        </xdr:cNvPr>
        <xdr:cNvSpPr txBox="1"/>
      </xdr:nvSpPr>
      <xdr:spPr>
        <a:xfrm>
          <a:off x="16226867" y="14587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9251</xdr:rowOff>
    </xdr:from>
    <xdr:ext cx="469744" cy="259045"/>
    <xdr:sp macro="" textlink="">
      <xdr:nvSpPr>
        <xdr:cNvPr id="731" name="n_1mainValue【消防施設】&#10;一人当たり面積">
          <a:extLst>
            <a:ext uri="{FF2B5EF4-FFF2-40B4-BE49-F238E27FC236}">
              <a16:creationId xmlns:a16="http://schemas.microsoft.com/office/drawing/2014/main" id="{35E2A6AF-675C-41CB-9D36-DBE394B52D20}"/>
            </a:ext>
          </a:extLst>
        </xdr:cNvPr>
        <xdr:cNvSpPr txBox="1"/>
      </xdr:nvSpPr>
      <xdr:spPr>
        <a:xfrm>
          <a:off x="18561127" y="14258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11211</xdr:rowOff>
    </xdr:from>
    <xdr:ext cx="469744" cy="259045"/>
    <xdr:sp macro="" textlink="">
      <xdr:nvSpPr>
        <xdr:cNvPr id="732" name="n_2mainValue【消防施設】&#10;一人当たり面積">
          <a:extLst>
            <a:ext uri="{FF2B5EF4-FFF2-40B4-BE49-F238E27FC236}">
              <a16:creationId xmlns:a16="http://schemas.microsoft.com/office/drawing/2014/main" id="{54CF754B-285F-42FA-9E19-62A017F5FBDC}"/>
            </a:ext>
          </a:extLst>
        </xdr:cNvPr>
        <xdr:cNvSpPr txBox="1"/>
      </xdr:nvSpPr>
      <xdr:spPr>
        <a:xfrm>
          <a:off x="17776267" y="1426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14150</xdr:rowOff>
    </xdr:from>
    <xdr:ext cx="469744" cy="259045"/>
    <xdr:sp macro="" textlink="">
      <xdr:nvSpPr>
        <xdr:cNvPr id="733" name="n_3mainValue【消防施設】&#10;一人当たり面積">
          <a:extLst>
            <a:ext uri="{FF2B5EF4-FFF2-40B4-BE49-F238E27FC236}">
              <a16:creationId xmlns:a16="http://schemas.microsoft.com/office/drawing/2014/main" id="{A88B92F5-EEC0-4B0F-8F2F-60D358D9DF7C}"/>
            </a:ext>
          </a:extLst>
        </xdr:cNvPr>
        <xdr:cNvSpPr txBox="1"/>
      </xdr:nvSpPr>
      <xdr:spPr>
        <a:xfrm>
          <a:off x="17001567" y="14263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5332</xdr:rowOff>
    </xdr:from>
    <xdr:ext cx="469744" cy="259045"/>
    <xdr:sp macro="" textlink="">
      <xdr:nvSpPr>
        <xdr:cNvPr id="734" name="n_4mainValue【消防施設】&#10;一人当たり面積">
          <a:extLst>
            <a:ext uri="{FF2B5EF4-FFF2-40B4-BE49-F238E27FC236}">
              <a16:creationId xmlns:a16="http://schemas.microsoft.com/office/drawing/2014/main" id="{F69F3950-996F-478A-8C9D-D7CF95185B00}"/>
            </a:ext>
          </a:extLst>
        </xdr:cNvPr>
        <xdr:cNvSpPr txBox="1"/>
      </xdr:nvSpPr>
      <xdr:spPr>
        <a:xfrm>
          <a:off x="16226867" y="142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32189FBC-C0E4-461B-BDD6-F9BC3747478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A597B142-005E-48D8-82AB-700B1563DA6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D2282C40-D254-4A96-8119-26AFB87BD2D2}"/>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C8D300DB-8039-4992-8A21-121EEB1498E4}"/>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E1A06B1B-2AFD-427E-A0B7-5953029992B8}"/>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664A7064-CEF7-411C-84C5-F0B6445AB60E}"/>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A53C777E-9ACA-42B0-ACEB-C7E2D659AC09}"/>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D1A56E7B-7120-4DE8-BCF3-689CEFF2E493}"/>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2099575E-89A2-4E4F-AE64-C2ED5ED56A85}"/>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F246EFB4-1B29-4D18-8CE7-F446E0ECC65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A0DC66A2-E577-4C06-AC96-FDCDE6F9C154}"/>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6" name="直線コネクタ 745">
          <a:extLst>
            <a:ext uri="{FF2B5EF4-FFF2-40B4-BE49-F238E27FC236}">
              <a16:creationId xmlns:a16="http://schemas.microsoft.com/office/drawing/2014/main" id="{C7F0F8F6-D3CA-46C0-9B04-50275FEE0216}"/>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7" name="テキスト ボックス 746">
          <a:extLst>
            <a:ext uri="{FF2B5EF4-FFF2-40B4-BE49-F238E27FC236}">
              <a16:creationId xmlns:a16="http://schemas.microsoft.com/office/drawing/2014/main" id="{6393E0C3-4E75-4F9B-97DA-DFB00826F5A4}"/>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8" name="直線コネクタ 747">
          <a:extLst>
            <a:ext uri="{FF2B5EF4-FFF2-40B4-BE49-F238E27FC236}">
              <a16:creationId xmlns:a16="http://schemas.microsoft.com/office/drawing/2014/main" id="{8705B12A-1E63-4B13-8FFC-71E396B9A10F}"/>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9" name="テキスト ボックス 748">
          <a:extLst>
            <a:ext uri="{FF2B5EF4-FFF2-40B4-BE49-F238E27FC236}">
              <a16:creationId xmlns:a16="http://schemas.microsoft.com/office/drawing/2014/main" id="{4C4DE12C-AD3E-449B-AC06-4AFC9D150672}"/>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0" name="直線コネクタ 749">
          <a:extLst>
            <a:ext uri="{FF2B5EF4-FFF2-40B4-BE49-F238E27FC236}">
              <a16:creationId xmlns:a16="http://schemas.microsoft.com/office/drawing/2014/main" id="{ED7C44F3-E2CA-4F50-940A-4CBB4509C57A}"/>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1" name="テキスト ボックス 750">
          <a:extLst>
            <a:ext uri="{FF2B5EF4-FFF2-40B4-BE49-F238E27FC236}">
              <a16:creationId xmlns:a16="http://schemas.microsoft.com/office/drawing/2014/main" id="{A57F3D73-B0DF-45D3-A45A-301228AC35F9}"/>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2" name="直線コネクタ 751">
          <a:extLst>
            <a:ext uri="{FF2B5EF4-FFF2-40B4-BE49-F238E27FC236}">
              <a16:creationId xmlns:a16="http://schemas.microsoft.com/office/drawing/2014/main" id="{EE2B1AB8-64CA-4650-9C5D-61624D1C8D88}"/>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3" name="テキスト ボックス 752">
          <a:extLst>
            <a:ext uri="{FF2B5EF4-FFF2-40B4-BE49-F238E27FC236}">
              <a16:creationId xmlns:a16="http://schemas.microsoft.com/office/drawing/2014/main" id="{4B81A9C7-D7E7-48B5-B079-9DF861CD07B4}"/>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4" name="直線コネクタ 753">
          <a:extLst>
            <a:ext uri="{FF2B5EF4-FFF2-40B4-BE49-F238E27FC236}">
              <a16:creationId xmlns:a16="http://schemas.microsoft.com/office/drawing/2014/main" id="{568D8AD2-8EEF-448A-8473-0414309B4B31}"/>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5" name="テキスト ボックス 754">
          <a:extLst>
            <a:ext uri="{FF2B5EF4-FFF2-40B4-BE49-F238E27FC236}">
              <a16:creationId xmlns:a16="http://schemas.microsoft.com/office/drawing/2014/main" id="{C6E2EB5F-4921-41D7-BCC9-53DA9F80FF07}"/>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6" name="直線コネクタ 755">
          <a:extLst>
            <a:ext uri="{FF2B5EF4-FFF2-40B4-BE49-F238E27FC236}">
              <a16:creationId xmlns:a16="http://schemas.microsoft.com/office/drawing/2014/main" id="{4F3714B1-9A5A-4150-9EEA-46F201F3CE62}"/>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7" name="テキスト ボックス 756">
          <a:extLst>
            <a:ext uri="{FF2B5EF4-FFF2-40B4-BE49-F238E27FC236}">
              <a16:creationId xmlns:a16="http://schemas.microsoft.com/office/drawing/2014/main" id="{87D4B0C4-2A58-47D7-9B59-6FC25BAD2B0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E010E9B5-CB6B-4B97-8818-1E822A2361B4}"/>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9" name="【庁舎】&#10;有形固定資産減価償却率グラフ枠">
          <a:extLst>
            <a:ext uri="{FF2B5EF4-FFF2-40B4-BE49-F238E27FC236}">
              <a16:creationId xmlns:a16="http://schemas.microsoft.com/office/drawing/2014/main" id="{5FFB5394-0FCA-4D2D-BE25-3DE59AAEA411}"/>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760" name="直線コネクタ 759">
          <a:extLst>
            <a:ext uri="{FF2B5EF4-FFF2-40B4-BE49-F238E27FC236}">
              <a16:creationId xmlns:a16="http://schemas.microsoft.com/office/drawing/2014/main" id="{DB8339A3-B072-4B78-B45E-BCF728283257}"/>
            </a:ext>
          </a:extLst>
        </xdr:cNvPr>
        <xdr:cNvCxnSpPr/>
      </xdr:nvCxnSpPr>
      <xdr:spPr>
        <a:xfrm flipV="1">
          <a:off x="14375764" y="16724811"/>
          <a:ext cx="0" cy="1566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761" name="【庁舎】&#10;有形固定資産減価償却率最小値テキスト">
          <a:extLst>
            <a:ext uri="{FF2B5EF4-FFF2-40B4-BE49-F238E27FC236}">
              <a16:creationId xmlns:a16="http://schemas.microsoft.com/office/drawing/2014/main" id="{C7099DC0-AEFE-4D2F-87AE-31AFE1FE8569}"/>
            </a:ext>
          </a:extLst>
        </xdr:cNvPr>
        <xdr:cNvSpPr txBox="1"/>
      </xdr:nvSpPr>
      <xdr:spPr>
        <a:xfrm>
          <a:off x="14414500" y="1829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762" name="直線コネクタ 761">
          <a:extLst>
            <a:ext uri="{FF2B5EF4-FFF2-40B4-BE49-F238E27FC236}">
              <a16:creationId xmlns:a16="http://schemas.microsoft.com/office/drawing/2014/main" id="{58929418-C10C-44EB-B42E-E4716938D45F}"/>
            </a:ext>
          </a:extLst>
        </xdr:cNvPr>
        <xdr:cNvCxnSpPr/>
      </xdr:nvCxnSpPr>
      <xdr:spPr>
        <a:xfrm>
          <a:off x="14287500" y="1829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763" name="【庁舎】&#10;有形固定資産減価償却率最大値テキスト">
          <a:extLst>
            <a:ext uri="{FF2B5EF4-FFF2-40B4-BE49-F238E27FC236}">
              <a16:creationId xmlns:a16="http://schemas.microsoft.com/office/drawing/2014/main" id="{1D0CD1A1-B97D-4B93-B9EC-B403AFE596D6}"/>
            </a:ext>
          </a:extLst>
        </xdr:cNvPr>
        <xdr:cNvSpPr txBox="1"/>
      </xdr:nvSpPr>
      <xdr:spPr>
        <a:xfrm>
          <a:off x="14414500" y="165038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764" name="直線コネクタ 763">
          <a:extLst>
            <a:ext uri="{FF2B5EF4-FFF2-40B4-BE49-F238E27FC236}">
              <a16:creationId xmlns:a16="http://schemas.microsoft.com/office/drawing/2014/main" id="{88B7B464-2D0F-4B66-A871-F3B2F2D57334}"/>
            </a:ext>
          </a:extLst>
        </xdr:cNvPr>
        <xdr:cNvCxnSpPr/>
      </xdr:nvCxnSpPr>
      <xdr:spPr>
        <a:xfrm>
          <a:off x="14287500" y="16724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765" name="【庁舎】&#10;有形固定資産減価償却率平均値テキスト">
          <a:extLst>
            <a:ext uri="{FF2B5EF4-FFF2-40B4-BE49-F238E27FC236}">
              <a16:creationId xmlns:a16="http://schemas.microsoft.com/office/drawing/2014/main" id="{F3AE0ABD-847D-48AA-BE7A-91A3AE025614}"/>
            </a:ext>
          </a:extLst>
        </xdr:cNvPr>
        <xdr:cNvSpPr txBox="1"/>
      </xdr:nvSpPr>
      <xdr:spPr>
        <a:xfrm>
          <a:off x="14414500" y="174164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766" name="フローチャート: 判断 765">
          <a:extLst>
            <a:ext uri="{FF2B5EF4-FFF2-40B4-BE49-F238E27FC236}">
              <a16:creationId xmlns:a16="http://schemas.microsoft.com/office/drawing/2014/main" id="{93FA94DA-64BB-4409-BE4A-C64B0504A2F7}"/>
            </a:ext>
          </a:extLst>
        </xdr:cNvPr>
        <xdr:cNvSpPr/>
      </xdr:nvSpPr>
      <xdr:spPr>
        <a:xfrm>
          <a:off x="14325600" y="1756119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767" name="フローチャート: 判断 766">
          <a:extLst>
            <a:ext uri="{FF2B5EF4-FFF2-40B4-BE49-F238E27FC236}">
              <a16:creationId xmlns:a16="http://schemas.microsoft.com/office/drawing/2014/main" id="{592ECBB6-9996-443B-A4BF-B291B65507E0}"/>
            </a:ext>
          </a:extLst>
        </xdr:cNvPr>
        <xdr:cNvSpPr/>
      </xdr:nvSpPr>
      <xdr:spPr>
        <a:xfrm>
          <a:off x="13578840" y="1760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768" name="フローチャート: 判断 767">
          <a:extLst>
            <a:ext uri="{FF2B5EF4-FFF2-40B4-BE49-F238E27FC236}">
              <a16:creationId xmlns:a16="http://schemas.microsoft.com/office/drawing/2014/main" id="{F0CD4246-CA3B-45A3-B7B1-E0355CB7361E}"/>
            </a:ext>
          </a:extLst>
        </xdr:cNvPr>
        <xdr:cNvSpPr/>
      </xdr:nvSpPr>
      <xdr:spPr>
        <a:xfrm>
          <a:off x="12804140" y="175791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769" name="フローチャート: 判断 768">
          <a:extLst>
            <a:ext uri="{FF2B5EF4-FFF2-40B4-BE49-F238E27FC236}">
              <a16:creationId xmlns:a16="http://schemas.microsoft.com/office/drawing/2014/main" id="{1DA5A865-5FE7-4C9F-8948-C05FF8CBD532}"/>
            </a:ext>
          </a:extLst>
        </xdr:cNvPr>
        <xdr:cNvSpPr/>
      </xdr:nvSpPr>
      <xdr:spPr>
        <a:xfrm>
          <a:off x="12029440" y="175693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90714</xdr:rowOff>
    </xdr:from>
    <xdr:to>
      <xdr:col>67</xdr:col>
      <xdr:colOff>101600</xdr:colOff>
      <xdr:row>105</xdr:row>
      <xdr:rowOff>20864</xdr:rowOff>
    </xdr:to>
    <xdr:sp macro="" textlink="">
      <xdr:nvSpPr>
        <xdr:cNvPr id="770" name="フローチャート: 判断 769">
          <a:extLst>
            <a:ext uri="{FF2B5EF4-FFF2-40B4-BE49-F238E27FC236}">
              <a16:creationId xmlns:a16="http://schemas.microsoft.com/office/drawing/2014/main" id="{EBA8BBF3-AD04-48D5-9C0A-32E9DA4D2EF1}"/>
            </a:ext>
          </a:extLst>
        </xdr:cNvPr>
        <xdr:cNvSpPr/>
      </xdr:nvSpPr>
      <xdr:spPr>
        <a:xfrm>
          <a:off x="11231880" y="175252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6FC29F4D-AF78-4429-90DA-D74384F665E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C66FDE15-5DF6-46DE-8633-479AC74B70C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66433C8A-A512-4688-A434-CE65908BD9F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96F38016-874A-48ED-9C86-EE8F0610EEF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ABB8E5AF-96AC-4AEA-9A0C-D3CF1B7712A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85816</xdr:rowOff>
    </xdr:from>
    <xdr:to>
      <xdr:col>85</xdr:col>
      <xdr:colOff>177800</xdr:colOff>
      <xdr:row>106</xdr:row>
      <xdr:rowOff>15966</xdr:rowOff>
    </xdr:to>
    <xdr:sp macro="" textlink="">
      <xdr:nvSpPr>
        <xdr:cNvPr id="776" name="楕円 775">
          <a:extLst>
            <a:ext uri="{FF2B5EF4-FFF2-40B4-BE49-F238E27FC236}">
              <a16:creationId xmlns:a16="http://schemas.microsoft.com/office/drawing/2014/main" id="{501262D9-27A7-49C9-A85F-5397DB6556A0}"/>
            </a:ext>
          </a:extLst>
        </xdr:cNvPr>
        <xdr:cNvSpPr/>
      </xdr:nvSpPr>
      <xdr:spPr>
        <a:xfrm>
          <a:off x="14325600" y="1768801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64243</xdr:rowOff>
    </xdr:from>
    <xdr:ext cx="405111" cy="259045"/>
    <xdr:sp macro="" textlink="">
      <xdr:nvSpPr>
        <xdr:cNvPr id="777" name="【庁舎】&#10;有形固定資産減価償却率該当値テキスト">
          <a:extLst>
            <a:ext uri="{FF2B5EF4-FFF2-40B4-BE49-F238E27FC236}">
              <a16:creationId xmlns:a16="http://schemas.microsoft.com/office/drawing/2014/main" id="{67399F43-9211-4BE7-A7A1-133071F9C61A}"/>
            </a:ext>
          </a:extLst>
        </xdr:cNvPr>
        <xdr:cNvSpPr txBox="1"/>
      </xdr:nvSpPr>
      <xdr:spPr>
        <a:xfrm>
          <a:off x="14414500" y="17666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49893</xdr:rowOff>
    </xdr:from>
    <xdr:to>
      <xdr:col>81</xdr:col>
      <xdr:colOff>101600</xdr:colOff>
      <xdr:row>105</xdr:row>
      <xdr:rowOff>151493</xdr:rowOff>
    </xdr:to>
    <xdr:sp macro="" textlink="">
      <xdr:nvSpPr>
        <xdr:cNvPr id="778" name="楕円 777">
          <a:extLst>
            <a:ext uri="{FF2B5EF4-FFF2-40B4-BE49-F238E27FC236}">
              <a16:creationId xmlns:a16="http://schemas.microsoft.com/office/drawing/2014/main" id="{5FE3088A-50AC-4C0F-8B38-545BEE1A0ABD}"/>
            </a:ext>
          </a:extLst>
        </xdr:cNvPr>
        <xdr:cNvSpPr/>
      </xdr:nvSpPr>
      <xdr:spPr>
        <a:xfrm>
          <a:off x="13578840" y="1765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100693</xdr:rowOff>
    </xdr:from>
    <xdr:to>
      <xdr:col>85</xdr:col>
      <xdr:colOff>127000</xdr:colOff>
      <xdr:row>105</xdr:row>
      <xdr:rowOff>136616</xdr:rowOff>
    </xdr:to>
    <xdr:cxnSp macro="">
      <xdr:nvCxnSpPr>
        <xdr:cNvPr id="779" name="直線コネクタ 778">
          <a:extLst>
            <a:ext uri="{FF2B5EF4-FFF2-40B4-BE49-F238E27FC236}">
              <a16:creationId xmlns:a16="http://schemas.microsoft.com/office/drawing/2014/main" id="{20ABA13C-C6E1-4171-A084-003B555650D1}"/>
            </a:ext>
          </a:extLst>
        </xdr:cNvPr>
        <xdr:cNvCxnSpPr/>
      </xdr:nvCxnSpPr>
      <xdr:spPr>
        <a:xfrm>
          <a:off x="13629640" y="17702893"/>
          <a:ext cx="7467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18869</xdr:rowOff>
    </xdr:from>
    <xdr:to>
      <xdr:col>76</xdr:col>
      <xdr:colOff>165100</xdr:colOff>
      <xdr:row>105</xdr:row>
      <xdr:rowOff>120469</xdr:rowOff>
    </xdr:to>
    <xdr:sp macro="" textlink="">
      <xdr:nvSpPr>
        <xdr:cNvPr id="780" name="楕円 779">
          <a:extLst>
            <a:ext uri="{FF2B5EF4-FFF2-40B4-BE49-F238E27FC236}">
              <a16:creationId xmlns:a16="http://schemas.microsoft.com/office/drawing/2014/main" id="{E18E0C75-7692-49BE-B41F-7111DCA9E134}"/>
            </a:ext>
          </a:extLst>
        </xdr:cNvPr>
        <xdr:cNvSpPr/>
      </xdr:nvSpPr>
      <xdr:spPr>
        <a:xfrm>
          <a:off x="12804140" y="1762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69669</xdr:rowOff>
    </xdr:from>
    <xdr:to>
      <xdr:col>81</xdr:col>
      <xdr:colOff>50800</xdr:colOff>
      <xdr:row>105</xdr:row>
      <xdr:rowOff>100693</xdr:rowOff>
    </xdr:to>
    <xdr:cxnSp macro="">
      <xdr:nvCxnSpPr>
        <xdr:cNvPr id="781" name="直線コネクタ 780">
          <a:extLst>
            <a:ext uri="{FF2B5EF4-FFF2-40B4-BE49-F238E27FC236}">
              <a16:creationId xmlns:a16="http://schemas.microsoft.com/office/drawing/2014/main" id="{89EB60E9-DCF3-444D-905A-61672D23B68F}"/>
            </a:ext>
          </a:extLst>
        </xdr:cNvPr>
        <xdr:cNvCxnSpPr/>
      </xdr:nvCxnSpPr>
      <xdr:spPr>
        <a:xfrm>
          <a:off x="12854940" y="17671869"/>
          <a:ext cx="7747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164193</xdr:rowOff>
    </xdr:from>
    <xdr:to>
      <xdr:col>72</xdr:col>
      <xdr:colOff>38100</xdr:colOff>
      <xdr:row>105</xdr:row>
      <xdr:rowOff>94343</xdr:rowOff>
    </xdr:to>
    <xdr:sp macro="" textlink="">
      <xdr:nvSpPr>
        <xdr:cNvPr id="782" name="楕円 781">
          <a:extLst>
            <a:ext uri="{FF2B5EF4-FFF2-40B4-BE49-F238E27FC236}">
              <a16:creationId xmlns:a16="http://schemas.microsoft.com/office/drawing/2014/main" id="{9EC510E8-8595-480B-9117-45987A0D41C5}"/>
            </a:ext>
          </a:extLst>
        </xdr:cNvPr>
        <xdr:cNvSpPr/>
      </xdr:nvSpPr>
      <xdr:spPr>
        <a:xfrm>
          <a:off x="12029440" y="175987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43543</xdr:rowOff>
    </xdr:from>
    <xdr:to>
      <xdr:col>76</xdr:col>
      <xdr:colOff>114300</xdr:colOff>
      <xdr:row>105</xdr:row>
      <xdr:rowOff>69669</xdr:rowOff>
    </xdr:to>
    <xdr:cxnSp macro="">
      <xdr:nvCxnSpPr>
        <xdr:cNvPr id="783" name="直線コネクタ 782">
          <a:extLst>
            <a:ext uri="{FF2B5EF4-FFF2-40B4-BE49-F238E27FC236}">
              <a16:creationId xmlns:a16="http://schemas.microsoft.com/office/drawing/2014/main" id="{AB041563-F298-43C3-9DC6-5FCC78FCC69F}"/>
            </a:ext>
          </a:extLst>
        </xdr:cNvPr>
        <xdr:cNvCxnSpPr/>
      </xdr:nvCxnSpPr>
      <xdr:spPr>
        <a:xfrm>
          <a:off x="12072620" y="17645743"/>
          <a:ext cx="7823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133169</xdr:rowOff>
    </xdr:from>
    <xdr:to>
      <xdr:col>67</xdr:col>
      <xdr:colOff>101600</xdr:colOff>
      <xdr:row>105</xdr:row>
      <xdr:rowOff>63319</xdr:rowOff>
    </xdr:to>
    <xdr:sp macro="" textlink="">
      <xdr:nvSpPr>
        <xdr:cNvPr id="784" name="楕円 783">
          <a:extLst>
            <a:ext uri="{FF2B5EF4-FFF2-40B4-BE49-F238E27FC236}">
              <a16:creationId xmlns:a16="http://schemas.microsoft.com/office/drawing/2014/main" id="{B43BDE34-7125-48D4-81C0-6A02F65C0580}"/>
            </a:ext>
          </a:extLst>
        </xdr:cNvPr>
        <xdr:cNvSpPr/>
      </xdr:nvSpPr>
      <xdr:spPr>
        <a:xfrm>
          <a:off x="11231880" y="175677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12519</xdr:rowOff>
    </xdr:from>
    <xdr:to>
      <xdr:col>71</xdr:col>
      <xdr:colOff>177800</xdr:colOff>
      <xdr:row>105</xdr:row>
      <xdr:rowOff>43543</xdr:rowOff>
    </xdr:to>
    <xdr:cxnSp macro="">
      <xdr:nvCxnSpPr>
        <xdr:cNvPr id="785" name="直線コネクタ 784">
          <a:extLst>
            <a:ext uri="{FF2B5EF4-FFF2-40B4-BE49-F238E27FC236}">
              <a16:creationId xmlns:a16="http://schemas.microsoft.com/office/drawing/2014/main" id="{1FF5D75D-0F48-4ADD-A05C-00274541AA6D}"/>
            </a:ext>
          </a:extLst>
        </xdr:cNvPr>
        <xdr:cNvCxnSpPr/>
      </xdr:nvCxnSpPr>
      <xdr:spPr>
        <a:xfrm>
          <a:off x="11282680" y="17614719"/>
          <a:ext cx="78994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786" name="n_1aveValue【庁舎】&#10;有形固定資産減価償却率">
          <a:extLst>
            <a:ext uri="{FF2B5EF4-FFF2-40B4-BE49-F238E27FC236}">
              <a16:creationId xmlns:a16="http://schemas.microsoft.com/office/drawing/2014/main" id="{93027EB0-B316-476B-98AB-A6FCF6B14E72}"/>
            </a:ext>
          </a:extLst>
        </xdr:cNvPr>
        <xdr:cNvSpPr txBox="1"/>
      </xdr:nvSpPr>
      <xdr:spPr>
        <a:xfrm>
          <a:off x="13437244" y="1738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787" name="n_2aveValue【庁舎】&#10;有形固定資産減価償却率">
          <a:extLst>
            <a:ext uri="{FF2B5EF4-FFF2-40B4-BE49-F238E27FC236}">
              <a16:creationId xmlns:a16="http://schemas.microsoft.com/office/drawing/2014/main" id="{2AD324DA-39F0-47C1-9C0C-9404C1E7D854}"/>
            </a:ext>
          </a:extLst>
        </xdr:cNvPr>
        <xdr:cNvSpPr txBox="1"/>
      </xdr:nvSpPr>
      <xdr:spPr>
        <a:xfrm>
          <a:off x="12675244" y="1735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788" name="n_3aveValue【庁舎】&#10;有形固定資産減価償却率">
          <a:extLst>
            <a:ext uri="{FF2B5EF4-FFF2-40B4-BE49-F238E27FC236}">
              <a16:creationId xmlns:a16="http://schemas.microsoft.com/office/drawing/2014/main" id="{23C03454-69EB-4BF5-8C8C-4BCFD9A93FD4}"/>
            </a:ext>
          </a:extLst>
        </xdr:cNvPr>
        <xdr:cNvSpPr txBox="1"/>
      </xdr:nvSpPr>
      <xdr:spPr>
        <a:xfrm>
          <a:off x="11900544" y="1734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37391</xdr:rowOff>
    </xdr:from>
    <xdr:ext cx="405111" cy="259045"/>
    <xdr:sp macro="" textlink="">
      <xdr:nvSpPr>
        <xdr:cNvPr id="789" name="n_4aveValue【庁舎】&#10;有形固定資産減価償却率">
          <a:extLst>
            <a:ext uri="{FF2B5EF4-FFF2-40B4-BE49-F238E27FC236}">
              <a16:creationId xmlns:a16="http://schemas.microsoft.com/office/drawing/2014/main" id="{A3D0A49E-CEE2-471B-94EB-EEA61671107F}"/>
            </a:ext>
          </a:extLst>
        </xdr:cNvPr>
        <xdr:cNvSpPr txBox="1"/>
      </xdr:nvSpPr>
      <xdr:spPr>
        <a:xfrm>
          <a:off x="11102984" y="1730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142620</xdr:rowOff>
    </xdr:from>
    <xdr:ext cx="405111" cy="259045"/>
    <xdr:sp macro="" textlink="">
      <xdr:nvSpPr>
        <xdr:cNvPr id="790" name="n_1mainValue【庁舎】&#10;有形固定資産減価償却率">
          <a:extLst>
            <a:ext uri="{FF2B5EF4-FFF2-40B4-BE49-F238E27FC236}">
              <a16:creationId xmlns:a16="http://schemas.microsoft.com/office/drawing/2014/main" id="{79682502-7A23-42DB-A065-380BC02DCAF3}"/>
            </a:ext>
          </a:extLst>
        </xdr:cNvPr>
        <xdr:cNvSpPr txBox="1"/>
      </xdr:nvSpPr>
      <xdr:spPr>
        <a:xfrm>
          <a:off x="13437244" y="17744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111596</xdr:rowOff>
    </xdr:from>
    <xdr:ext cx="405111" cy="259045"/>
    <xdr:sp macro="" textlink="">
      <xdr:nvSpPr>
        <xdr:cNvPr id="791" name="n_2mainValue【庁舎】&#10;有形固定資産減価償却率">
          <a:extLst>
            <a:ext uri="{FF2B5EF4-FFF2-40B4-BE49-F238E27FC236}">
              <a16:creationId xmlns:a16="http://schemas.microsoft.com/office/drawing/2014/main" id="{B41CCCA4-3587-44CA-8647-2E0FE2C843E5}"/>
            </a:ext>
          </a:extLst>
        </xdr:cNvPr>
        <xdr:cNvSpPr txBox="1"/>
      </xdr:nvSpPr>
      <xdr:spPr>
        <a:xfrm>
          <a:off x="12675244" y="17713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85470</xdr:rowOff>
    </xdr:from>
    <xdr:ext cx="405111" cy="259045"/>
    <xdr:sp macro="" textlink="">
      <xdr:nvSpPr>
        <xdr:cNvPr id="792" name="n_3mainValue【庁舎】&#10;有形固定資産減価償却率">
          <a:extLst>
            <a:ext uri="{FF2B5EF4-FFF2-40B4-BE49-F238E27FC236}">
              <a16:creationId xmlns:a16="http://schemas.microsoft.com/office/drawing/2014/main" id="{12815FF1-16B3-46C8-9B60-58937D22C70B}"/>
            </a:ext>
          </a:extLst>
        </xdr:cNvPr>
        <xdr:cNvSpPr txBox="1"/>
      </xdr:nvSpPr>
      <xdr:spPr>
        <a:xfrm>
          <a:off x="11900544" y="17687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54446</xdr:rowOff>
    </xdr:from>
    <xdr:ext cx="405111" cy="259045"/>
    <xdr:sp macro="" textlink="">
      <xdr:nvSpPr>
        <xdr:cNvPr id="793" name="n_4mainValue【庁舎】&#10;有形固定資産減価償却率">
          <a:extLst>
            <a:ext uri="{FF2B5EF4-FFF2-40B4-BE49-F238E27FC236}">
              <a16:creationId xmlns:a16="http://schemas.microsoft.com/office/drawing/2014/main" id="{B5D1003C-FEA8-45B8-A917-50EF876588CE}"/>
            </a:ext>
          </a:extLst>
        </xdr:cNvPr>
        <xdr:cNvSpPr txBox="1"/>
      </xdr:nvSpPr>
      <xdr:spPr>
        <a:xfrm>
          <a:off x="11102984" y="17656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7A29C2E8-43A9-4E79-8273-12DCF480BE86}"/>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5C7ABB7A-01AA-4D93-92EE-325210303E1E}"/>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E3E15FF7-C035-4DD6-B11D-EA83780DFF8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CAAEF3F6-3A96-451C-AC3C-D23AEE6DAEAF}"/>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FD4A8173-AE50-4D1D-BD48-CB509CFB6752}"/>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EAF23E75-72DB-4191-A084-C2BD3FDFB329}"/>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570669D6-236D-4FEB-A720-04F416D739E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64024312-ACAC-49C6-ADFC-91588104AAB7}"/>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3BB35E62-D4CA-4E83-8185-53BE215DC786}"/>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D0D7E467-FF8D-4FB9-8267-2BA80035C8BB}"/>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4" name="直線コネクタ 803">
          <a:extLst>
            <a:ext uri="{FF2B5EF4-FFF2-40B4-BE49-F238E27FC236}">
              <a16:creationId xmlns:a16="http://schemas.microsoft.com/office/drawing/2014/main" id="{ADB6DAAB-F4C8-412F-9930-BB1643583B2E}"/>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5" name="テキスト ボックス 804">
          <a:extLst>
            <a:ext uri="{FF2B5EF4-FFF2-40B4-BE49-F238E27FC236}">
              <a16:creationId xmlns:a16="http://schemas.microsoft.com/office/drawing/2014/main" id="{E8B5C0B2-9BAC-445A-9268-BB73460EBBBF}"/>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6" name="直線コネクタ 805">
          <a:extLst>
            <a:ext uri="{FF2B5EF4-FFF2-40B4-BE49-F238E27FC236}">
              <a16:creationId xmlns:a16="http://schemas.microsoft.com/office/drawing/2014/main" id="{32F6D436-1CDC-4CB3-A1E2-A2F3E241227B}"/>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7" name="テキスト ボックス 806">
          <a:extLst>
            <a:ext uri="{FF2B5EF4-FFF2-40B4-BE49-F238E27FC236}">
              <a16:creationId xmlns:a16="http://schemas.microsoft.com/office/drawing/2014/main" id="{CB31F80A-590B-4CC4-9AAD-E94E546AD6A9}"/>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8" name="直線コネクタ 807">
          <a:extLst>
            <a:ext uri="{FF2B5EF4-FFF2-40B4-BE49-F238E27FC236}">
              <a16:creationId xmlns:a16="http://schemas.microsoft.com/office/drawing/2014/main" id="{7F9E83B6-B4EE-47B4-82F0-EC018EC9D602}"/>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9" name="テキスト ボックス 808">
          <a:extLst>
            <a:ext uri="{FF2B5EF4-FFF2-40B4-BE49-F238E27FC236}">
              <a16:creationId xmlns:a16="http://schemas.microsoft.com/office/drawing/2014/main" id="{C82C0E87-3226-4454-9066-63EE5A5C41D7}"/>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0" name="直線コネクタ 809">
          <a:extLst>
            <a:ext uri="{FF2B5EF4-FFF2-40B4-BE49-F238E27FC236}">
              <a16:creationId xmlns:a16="http://schemas.microsoft.com/office/drawing/2014/main" id="{F6352812-5412-4D79-826C-D39F5DAD3C9B}"/>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1" name="テキスト ボックス 810">
          <a:extLst>
            <a:ext uri="{FF2B5EF4-FFF2-40B4-BE49-F238E27FC236}">
              <a16:creationId xmlns:a16="http://schemas.microsoft.com/office/drawing/2014/main" id="{9149C743-194F-4A5D-A0A2-34295E6968DF}"/>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2" name="直線コネクタ 811">
          <a:extLst>
            <a:ext uri="{FF2B5EF4-FFF2-40B4-BE49-F238E27FC236}">
              <a16:creationId xmlns:a16="http://schemas.microsoft.com/office/drawing/2014/main" id="{46C70AD0-06C2-44FF-8C7E-65A1EAE89A4E}"/>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3" name="テキスト ボックス 812">
          <a:extLst>
            <a:ext uri="{FF2B5EF4-FFF2-40B4-BE49-F238E27FC236}">
              <a16:creationId xmlns:a16="http://schemas.microsoft.com/office/drawing/2014/main" id="{9A17CC8C-23F4-4EF2-9AE4-9620582189C0}"/>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4" name="直線コネクタ 813">
          <a:extLst>
            <a:ext uri="{FF2B5EF4-FFF2-40B4-BE49-F238E27FC236}">
              <a16:creationId xmlns:a16="http://schemas.microsoft.com/office/drawing/2014/main" id="{15BE78C2-1B16-4F58-A3CB-67DC92565BBF}"/>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5" name="テキスト ボックス 814">
          <a:extLst>
            <a:ext uri="{FF2B5EF4-FFF2-40B4-BE49-F238E27FC236}">
              <a16:creationId xmlns:a16="http://schemas.microsoft.com/office/drawing/2014/main" id="{A149E48B-2A6D-4916-947A-831D6436459A}"/>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8DC24928-8310-4E0E-838E-5DA6866519E4}"/>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3BAEB66A-6013-482D-B415-A3277A563FC9}"/>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庁舎】&#10;一人当たり面積グラフ枠">
          <a:extLst>
            <a:ext uri="{FF2B5EF4-FFF2-40B4-BE49-F238E27FC236}">
              <a16:creationId xmlns:a16="http://schemas.microsoft.com/office/drawing/2014/main" id="{BD5D3DB3-3F37-40F4-B462-252588A3F2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819" name="直線コネクタ 818">
          <a:extLst>
            <a:ext uri="{FF2B5EF4-FFF2-40B4-BE49-F238E27FC236}">
              <a16:creationId xmlns:a16="http://schemas.microsoft.com/office/drawing/2014/main" id="{D160BF66-B291-4468-A631-C6BC038D40A8}"/>
            </a:ext>
          </a:extLst>
        </xdr:cNvPr>
        <xdr:cNvCxnSpPr/>
      </xdr:nvCxnSpPr>
      <xdr:spPr>
        <a:xfrm flipV="1">
          <a:off x="19509104" y="16770531"/>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820" name="【庁舎】&#10;一人当たり面積最小値テキスト">
          <a:extLst>
            <a:ext uri="{FF2B5EF4-FFF2-40B4-BE49-F238E27FC236}">
              <a16:creationId xmlns:a16="http://schemas.microsoft.com/office/drawing/2014/main" id="{B318EA8A-0AB2-487A-B793-43086C390526}"/>
            </a:ext>
          </a:extLst>
        </xdr:cNvPr>
        <xdr:cNvSpPr txBox="1"/>
      </xdr:nvSpPr>
      <xdr:spPr>
        <a:xfrm>
          <a:off x="19547840" y="1809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821" name="直線コネクタ 820">
          <a:extLst>
            <a:ext uri="{FF2B5EF4-FFF2-40B4-BE49-F238E27FC236}">
              <a16:creationId xmlns:a16="http://schemas.microsoft.com/office/drawing/2014/main" id="{C499CD98-D82B-41C7-A225-8369812E66E2}"/>
            </a:ext>
          </a:extLst>
        </xdr:cNvPr>
        <xdr:cNvCxnSpPr/>
      </xdr:nvCxnSpPr>
      <xdr:spPr>
        <a:xfrm>
          <a:off x="19443700" y="18092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822" name="【庁舎】&#10;一人当たり面積最大値テキスト">
          <a:extLst>
            <a:ext uri="{FF2B5EF4-FFF2-40B4-BE49-F238E27FC236}">
              <a16:creationId xmlns:a16="http://schemas.microsoft.com/office/drawing/2014/main" id="{7A0E093A-E24D-4FB1-9120-17A2F0A39AF0}"/>
            </a:ext>
          </a:extLst>
        </xdr:cNvPr>
        <xdr:cNvSpPr txBox="1"/>
      </xdr:nvSpPr>
      <xdr:spPr>
        <a:xfrm>
          <a:off x="19547840" y="16553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823" name="直線コネクタ 822">
          <a:extLst>
            <a:ext uri="{FF2B5EF4-FFF2-40B4-BE49-F238E27FC236}">
              <a16:creationId xmlns:a16="http://schemas.microsoft.com/office/drawing/2014/main" id="{26E4D1B2-666F-4798-B270-EAEE741CFEC8}"/>
            </a:ext>
          </a:extLst>
        </xdr:cNvPr>
        <xdr:cNvCxnSpPr/>
      </xdr:nvCxnSpPr>
      <xdr:spPr>
        <a:xfrm>
          <a:off x="19443700" y="167705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824" name="【庁舎】&#10;一人当たり面積平均値テキスト">
          <a:extLst>
            <a:ext uri="{FF2B5EF4-FFF2-40B4-BE49-F238E27FC236}">
              <a16:creationId xmlns:a16="http://schemas.microsoft.com/office/drawing/2014/main" id="{A33AAECA-1A07-4D38-836D-65761BCDB2D3}"/>
            </a:ext>
          </a:extLst>
        </xdr:cNvPr>
        <xdr:cNvSpPr txBox="1"/>
      </xdr:nvSpPr>
      <xdr:spPr>
        <a:xfrm>
          <a:off x="19547840" y="17602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25" name="フローチャート: 判断 824">
          <a:extLst>
            <a:ext uri="{FF2B5EF4-FFF2-40B4-BE49-F238E27FC236}">
              <a16:creationId xmlns:a16="http://schemas.microsoft.com/office/drawing/2014/main" id="{18BF3802-9038-40C3-9D7F-E42F287A217E}"/>
            </a:ext>
          </a:extLst>
        </xdr:cNvPr>
        <xdr:cNvSpPr/>
      </xdr:nvSpPr>
      <xdr:spPr>
        <a:xfrm>
          <a:off x="19458940" y="1762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826" name="フローチャート: 判断 825">
          <a:extLst>
            <a:ext uri="{FF2B5EF4-FFF2-40B4-BE49-F238E27FC236}">
              <a16:creationId xmlns:a16="http://schemas.microsoft.com/office/drawing/2014/main" id="{F30E2D81-7497-4DA3-B377-AB5573A2B5EC}"/>
            </a:ext>
          </a:extLst>
        </xdr:cNvPr>
        <xdr:cNvSpPr/>
      </xdr:nvSpPr>
      <xdr:spPr>
        <a:xfrm>
          <a:off x="18735040" y="176335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827" name="フローチャート: 判断 826">
          <a:extLst>
            <a:ext uri="{FF2B5EF4-FFF2-40B4-BE49-F238E27FC236}">
              <a16:creationId xmlns:a16="http://schemas.microsoft.com/office/drawing/2014/main" id="{B57DFA97-277B-454F-8336-073EE9E2509A}"/>
            </a:ext>
          </a:extLst>
        </xdr:cNvPr>
        <xdr:cNvSpPr/>
      </xdr:nvSpPr>
      <xdr:spPr>
        <a:xfrm>
          <a:off x="17937480" y="176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828" name="フローチャート: 判断 827">
          <a:extLst>
            <a:ext uri="{FF2B5EF4-FFF2-40B4-BE49-F238E27FC236}">
              <a16:creationId xmlns:a16="http://schemas.microsoft.com/office/drawing/2014/main" id="{A5031DAD-D501-4C6A-A018-50F45DAF1A93}"/>
            </a:ext>
          </a:extLst>
        </xdr:cNvPr>
        <xdr:cNvSpPr/>
      </xdr:nvSpPr>
      <xdr:spPr>
        <a:xfrm>
          <a:off x="1716278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123371</xdr:rowOff>
    </xdr:from>
    <xdr:to>
      <xdr:col>98</xdr:col>
      <xdr:colOff>38100</xdr:colOff>
      <xdr:row>105</xdr:row>
      <xdr:rowOff>53521</xdr:rowOff>
    </xdr:to>
    <xdr:sp macro="" textlink="">
      <xdr:nvSpPr>
        <xdr:cNvPr id="829" name="フローチャート: 判断 828">
          <a:extLst>
            <a:ext uri="{FF2B5EF4-FFF2-40B4-BE49-F238E27FC236}">
              <a16:creationId xmlns:a16="http://schemas.microsoft.com/office/drawing/2014/main" id="{1B8D2363-C1E6-41A8-A11C-99873B89E667}"/>
            </a:ext>
          </a:extLst>
        </xdr:cNvPr>
        <xdr:cNvSpPr/>
      </xdr:nvSpPr>
      <xdr:spPr>
        <a:xfrm>
          <a:off x="16388080" y="175579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73F8AEA2-D16C-4DB5-82E9-CD2EC778612B}"/>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ED9BCE45-B3AE-4EB7-815B-EC5FC28B9B4A}"/>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BB5E87CF-DFBA-4EEA-8C05-B5C355637249}"/>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A2A64C9B-5A26-4B66-9853-43888B126CA7}"/>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A65EE8AD-82E6-46B3-BF4A-EE3F673AA03F}"/>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95069</xdr:rowOff>
    </xdr:from>
    <xdr:to>
      <xdr:col>116</xdr:col>
      <xdr:colOff>114300</xdr:colOff>
      <xdr:row>105</xdr:row>
      <xdr:rowOff>25219</xdr:rowOff>
    </xdr:to>
    <xdr:sp macro="" textlink="">
      <xdr:nvSpPr>
        <xdr:cNvPr id="835" name="楕円 834">
          <a:extLst>
            <a:ext uri="{FF2B5EF4-FFF2-40B4-BE49-F238E27FC236}">
              <a16:creationId xmlns:a16="http://schemas.microsoft.com/office/drawing/2014/main" id="{B59456EF-DEF2-4FB3-99D4-ADE5DB4679CA}"/>
            </a:ext>
          </a:extLst>
        </xdr:cNvPr>
        <xdr:cNvSpPr/>
      </xdr:nvSpPr>
      <xdr:spPr>
        <a:xfrm>
          <a:off x="19458940" y="175296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117946</xdr:rowOff>
    </xdr:from>
    <xdr:ext cx="469744" cy="259045"/>
    <xdr:sp macro="" textlink="">
      <xdr:nvSpPr>
        <xdr:cNvPr id="836" name="【庁舎】&#10;一人当たり面積該当値テキスト">
          <a:extLst>
            <a:ext uri="{FF2B5EF4-FFF2-40B4-BE49-F238E27FC236}">
              <a16:creationId xmlns:a16="http://schemas.microsoft.com/office/drawing/2014/main" id="{775A225F-CB6F-47A1-8F41-E3179C384FBA}"/>
            </a:ext>
          </a:extLst>
        </xdr:cNvPr>
        <xdr:cNvSpPr txBox="1"/>
      </xdr:nvSpPr>
      <xdr:spPr>
        <a:xfrm>
          <a:off x="19547840" y="17384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112486</xdr:rowOff>
    </xdr:from>
    <xdr:to>
      <xdr:col>112</xdr:col>
      <xdr:colOff>38100</xdr:colOff>
      <xdr:row>105</xdr:row>
      <xdr:rowOff>42636</xdr:rowOff>
    </xdr:to>
    <xdr:sp macro="" textlink="">
      <xdr:nvSpPr>
        <xdr:cNvPr id="837" name="楕円 836">
          <a:extLst>
            <a:ext uri="{FF2B5EF4-FFF2-40B4-BE49-F238E27FC236}">
              <a16:creationId xmlns:a16="http://schemas.microsoft.com/office/drawing/2014/main" id="{71B4DF95-C270-41F7-8A9E-2EB67DEC20A1}"/>
            </a:ext>
          </a:extLst>
        </xdr:cNvPr>
        <xdr:cNvSpPr/>
      </xdr:nvSpPr>
      <xdr:spPr>
        <a:xfrm>
          <a:off x="18735040" y="175470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145869</xdr:rowOff>
    </xdr:from>
    <xdr:to>
      <xdr:col>116</xdr:col>
      <xdr:colOff>63500</xdr:colOff>
      <xdr:row>104</xdr:row>
      <xdr:rowOff>163286</xdr:rowOff>
    </xdr:to>
    <xdr:cxnSp macro="">
      <xdr:nvCxnSpPr>
        <xdr:cNvPr id="838" name="直線コネクタ 837">
          <a:extLst>
            <a:ext uri="{FF2B5EF4-FFF2-40B4-BE49-F238E27FC236}">
              <a16:creationId xmlns:a16="http://schemas.microsoft.com/office/drawing/2014/main" id="{048B9EFD-28E2-44F6-AFC9-69F7FC218C91}"/>
            </a:ext>
          </a:extLst>
        </xdr:cNvPr>
        <xdr:cNvCxnSpPr/>
      </xdr:nvCxnSpPr>
      <xdr:spPr>
        <a:xfrm flipV="1">
          <a:off x="18778220" y="17580429"/>
          <a:ext cx="73152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136434</xdr:rowOff>
    </xdr:from>
    <xdr:to>
      <xdr:col>107</xdr:col>
      <xdr:colOff>101600</xdr:colOff>
      <xdr:row>105</xdr:row>
      <xdr:rowOff>66584</xdr:rowOff>
    </xdr:to>
    <xdr:sp macro="" textlink="">
      <xdr:nvSpPr>
        <xdr:cNvPr id="839" name="楕円 838">
          <a:extLst>
            <a:ext uri="{FF2B5EF4-FFF2-40B4-BE49-F238E27FC236}">
              <a16:creationId xmlns:a16="http://schemas.microsoft.com/office/drawing/2014/main" id="{10F678B0-5A1E-43F1-997D-E9A3C4CCE6C7}"/>
            </a:ext>
          </a:extLst>
        </xdr:cNvPr>
        <xdr:cNvSpPr/>
      </xdr:nvSpPr>
      <xdr:spPr>
        <a:xfrm>
          <a:off x="17937480" y="175709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163286</xdr:rowOff>
    </xdr:from>
    <xdr:to>
      <xdr:col>111</xdr:col>
      <xdr:colOff>177800</xdr:colOff>
      <xdr:row>105</xdr:row>
      <xdr:rowOff>15784</xdr:rowOff>
    </xdr:to>
    <xdr:cxnSp macro="">
      <xdr:nvCxnSpPr>
        <xdr:cNvPr id="840" name="直線コネクタ 839">
          <a:extLst>
            <a:ext uri="{FF2B5EF4-FFF2-40B4-BE49-F238E27FC236}">
              <a16:creationId xmlns:a16="http://schemas.microsoft.com/office/drawing/2014/main" id="{ACC574CE-8AF6-42E0-92BD-0C4E1C0CD260}"/>
            </a:ext>
          </a:extLst>
        </xdr:cNvPr>
        <xdr:cNvCxnSpPr/>
      </xdr:nvCxnSpPr>
      <xdr:spPr>
        <a:xfrm flipV="1">
          <a:off x="17988280" y="17597846"/>
          <a:ext cx="789940" cy="2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163649</xdr:rowOff>
    </xdr:from>
    <xdr:to>
      <xdr:col>102</xdr:col>
      <xdr:colOff>165100</xdr:colOff>
      <xdr:row>105</xdr:row>
      <xdr:rowOff>93799</xdr:rowOff>
    </xdr:to>
    <xdr:sp macro="" textlink="">
      <xdr:nvSpPr>
        <xdr:cNvPr id="841" name="楕円 840">
          <a:extLst>
            <a:ext uri="{FF2B5EF4-FFF2-40B4-BE49-F238E27FC236}">
              <a16:creationId xmlns:a16="http://schemas.microsoft.com/office/drawing/2014/main" id="{41346563-FCB6-45CF-B4D8-6AF1F7D16597}"/>
            </a:ext>
          </a:extLst>
        </xdr:cNvPr>
        <xdr:cNvSpPr/>
      </xdr:nvSpPr>
      <xdr:spPr>
        <a:xfrm>
          <a:off x="17162780" y="175982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15784</xdr:rowOff>
    </xdr:from>
    <xdr:to>
      <xdr:col>107</xdr:col>
      <xdr:colOff>50800</xdr:colOff>
      <xdr:row>105</xdr:row>
      <xdr:rowOff>42999</xdr:rowOff>
    </xdr:to>
    <xdr:cxnSp macro="">
      <xdr:nvCxnSpPr>
        <xdr:cNvPr id="842" name="直線コネクタ 841">
          <a:extLst>
            <a:ext uri="{FF2B5EF4-FFF2-40B4-BE49-F238E27FC236}">
              <a16:creationId xmlns:a16="http://schemas.microsoft.com/office/drawing/2014/main" id="{ABC1DE87-EC07-47FA-966D-2F710232AFBA}"/>
            </a:ext>
          </a:extLst>
        </xdr:cNvPr>
        <xdr:cNvCxnSpPr/>
      </xdr:nvCxnSpPr>
      <xdr:spPr>
        <a:xfrm flipV="1">
          <a:off x="17213580" y="17617984"/>
          <a:ext cx="774700" cy="2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13970</xdr:rowOff>
    </xdr:from>
    <xdr:to>
      <xdr:col>98</xdr:col>
      <xdr:colOff>38100</xdr:colOff>
      <xdr:row>105</xdr:row>
      <xdr:rowOff>115570</xdr:rowOff>
    </xdr:to>
    <xdr:sp macro="" textlink="">
      <xdr:nvSpPr>
        <xdr:cNvPr id="843" name="楕円 842">
          <a:extLst>
            <a:ext uri="{FF2B5EF4-FFF2-40B4-BE49-F238E27FC236}">
              <a16:creationId xmlns:a16="http://schemas.microsoft.com/office/drawing/2014/main" id="{9642698E-A857-481C-B58B-EE0E2B447B4E}"/>
            </a:ext>
          </a:extLst>
        </xdr:cNvPr>
        <xdr:cNvSpPr/>
      </xdr:nvSpPr>
      <xdr:spPr>
        <a:xfrm>
          <a:off x="16388080" y="176161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42999</xdr:rowOff>
    </xdr:from>
    <xdr:to>
      <xdr:col>102</xdr:col>
      <xdr:colOff>114300</xdr:colOff>
      <xdr:row>105</xdr:row>
      <xdr:rowOff>64770</xdr:rowOff>
    </xdr:to>
    <xdr:cxnSp macro="">
      <xdr:nvCxnSpPr>
        <xdr:cNvPr id="844" name="直線コネクタ 843">
          <a:extLst>
            <a:ext uri="{FF2B5EF4-FFF2-40B4-BE49-F238E27FC236}">
              <a16:creationId xmlns:a16="http://schemas.microsoft.com/office/drawing/2014/main" id="{590C8E04-201B-420A-8857-5CF08993D369}"/>
            </a:ext>
          </a:extLst>
        </xdr:cNvPr>
        <xdr:cNvCxnSpPr/>
      </xdr:nvCxnSpPr>
      <xdr:spPr>
        <a:xfrm flipV="1">
          <a:off x="16431260" y="17645199"/>
          <a:ext cx="78232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845" name="n_1aveValue【庁舎】&#10;一人当たり面積">
          <a:extLst>
            <a:ext uri="{FF2B5EF4-FFF2-40B4-BE49-F238E27FC236}">
              <a16:creationId xmlns:a16="http://schemas.microsoft.com/office/drawing/2014/main" id="{03E001EF-8394-442A-91FD-DE3B1462D412}"/>
            </a:ext>
          </a:extLst>
        </xdr:cNvPr>
        <xdr:cNvSpPr txBox="1"/>
      </xdr:nvSpPr>
      <xdr:spPr>
        <a:xfrm>
          <a:off x="18561127" y="17726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846" name="n_2aveValue【庁舎】&#10;一人当たり面積">
          <a:extLst>
            <a:ext uri="{FF2B5EF4-FFF2-40B4-BE49-F238E27FC236}">
              <a16:creationId xmlns:a16="http://schemas.microsoft.com/office/drawing/2014/main" id="{474F897C-20A2-46E0-A8F2-65610549C0F4}"/>
            </a:ext>
          </a:extLst>
        </xdr:cNvPr>
        <xdr:cNvSpPr txBox="1"/>
      </xdr:nvSpPr>
      <xdr:spPr>
        <a:xfrm>
          <a:off x="17776267" y="1774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847" name="n_3aveValue【庁舎】&#10;一人当たり面積">
          <a:extLst>
            <a:ext uri="{FF2B5EF4-FFF2-40B4-BE49-F238E27FC236}">
              <a16:creationId xmlns:a16="http://schemas.microsoft.com/office/drawing/2014/main" id="{5653E27B-A4CD-4E2F-8A5D-9FD60E7F90C1}"/>
            </a:ext>
          </a:extLst>
        </xdr:cNvPr>
        <xdr:cNvSpPr txBox="1"/>
      </xdr:nvSpPr>
      <xdr:spPr>
        <a:xfrm>
          <a:off x="1700156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70048</xdr:rowOff>
    </xdr:from>
    <xdr:ext cx="469744" cy="259045"/>
    <xdr:sp macro="" textlink="">
      <xdr:nvSpPr>
        <xdr:cNvPr id="848" name="n_4aveValue【庁舎】&#10;一人当たり面積">
          <a:extLst>
            <a:ext uri="{FF2B5EF4-FFF2-40B4-BE49-F238E27FC236}">
              <a16:creationId xmlns:a16="http://schemas.microsoft.com/office/drawing/2014/main" id="{B8E04D41-A416-479B-940D-7A27E93E42C9}"/>
            </a:ext>
          </a:extLst>
        </xdr:cNvPr>
        <xdr:cNvSpPr txBox="1"/>
      </xdr:nvSpPr>
      <xdr:spPr>
        <a:xfrm>
          <a:off x="16226867" y="1733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59163</xdr:rowOff>
    </xdr:from>
    <xdr:ext cx="469744" cy="259045"/>
    <xdr:sp macro="" textlink="">
      <xdr:nvSpPr>
        <xdr:cNvPr id="849" name="n_1mainValue【庁舎】&#10;一人当たり面積">
          <a:extLst>
            <a:ext uri="{FF2B5EF4-FFF2-40B4-BE49-F238E27FC236}">
              <a16:creationId xmlns:a16="http://schemas.microsoft.com/office/drawing/2014/main" id="{7B44E8F9-2820-4EBF-A0F4-E6B4D8A77CDB}"/>
            </a:ext>
          </a:extLst>
        </xdr:cNvPr>
        <xdr:cNvSpPr txBox="1"/>
      </xdr:nvSpPr>
      <xdr:spPr>
        <a:xfrm>
          <a:off x="18561127" y="1732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83111</xdr:rowOff>
    </xdr:from>
    <xdr:ext cx="469744" cy="259045"/>
    <xdr:sp macro="" textlink="">
      <xdr:nvSpPr>
        <xdr:cNvPr id="850" name="n_2mainValue【庁舎】&#10;一人当たり面積">
          <a:extLst>
            <a:ext uri="{FF2B5EF4-FFF2-40B4-BE49-F238E27FC236}">
              <a16:creationId xmlns:a16="http://schemas.microsoft.com/office/drawing/2014/main" id="{FFDCEEC5-8F4F-4DAB-88D8-3337D681FE74}"/>
            </a:ext>
          </a:extLst>
        </xdr:cNvPr>
        <xdr:cNvSpPr txBox="1"/>
      </xdr:nvSpPr>
      <xdr:spPr>
        <a:xfrm>
          <a:off x="17776267" y="1735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110326</xdr:rowOff>
    </xdr:from>
    <xdr:ext cx="469744" cy="259045"/>
    <xdr:sp macro="" textlink="">
      <xdr:nvSpPr>
        <xdr:cNvPr id="851" name="n_3mainValue【庁舎】&#10;一人当たり面積">
          <a:extLst>
            <a:ext uri="{FF2B5EF4-FFF2-40B4-BE49-F238E27FC236}">
              <a16:creationId xmlns:a16="http://schemas.microsoft.com/office/drawing/2014/main" id="{4BD60565-8BF7-4755-82A4-7F4AF520826A}"/>
            </a:ext>
          </a:extLst>
        </xdr:cNvPr>
        <xdr:cNvSpPr txBox="1"/>
      </xdr:nvSpPr>
      <xdr:spPr>
        <a:xfrm>
          <a:off x="17001567" y="17377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106697</xdr:rowOff>
    </xdr:from>
    <xdr:ext cx="469744" cy="259045"/>
    <xdr:sp macro="" textlink="">
      <xdr:nvSpPr>
        <xdr:cNvPr id="852" name="n_4mainValue【庁舎】&#10;一人当たり面積">
          <a:extLst>
            <a:ext uri="{FF2B5EF4-FFF2-40B4-BE49-F238E27FC236}">
              <a16:creationId xmlns:a16="http://schemas.microsoft.com/office/drawing/2014/main" id="{33B868D4-96A7-4F05-BA76-830AC8034978}"/>
            </a:ext>
          </a:extLst>
        </xdr:cNvPr>
        <xdr:cNvSpPr txBox="1"/>
      </xdr:nvSpPr>
      <xdr:spPr>
        <a:xfrm>
          <a:off x="16226867" y="1770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7CDF7D38-E9D1-4517-92D8-9C38E556A4C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8EFE5E21-AD3C-40CF-842C-2FB0636DE2E3}"/>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42D404A7-D9BB-4205-80C6-9ACCDE3C531A}"/>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有形固定資産減価償却率について、類似団体平均値と比較して低い項目は、図書館（△</a:t>
          </a:r>
          <a:r>
            <a:rPr kumimoji="1" lang="en-US" altLang="ja-JP" sz="1300">
              <a:latin typeface="ＭＳ Ｐゴシック" panose="020B0600070205080204" pitchFamily="50" charset="-128"/>
              <a:ea typeface="ＭＳ Ｐゴシック" panose="020B0600070205080204" pitchFamily="50" charset="-128"/>
            </a:rPr>
            <a:t>24.3</a:t>
          </a:r>
          <a:r>
            <a:rPr kumimoji="1" lang="ja-JP" altLang="en-US" sz="1300">
              <a:latin typeface="ＭＳ Ｐゴシック" panose="020B0600070205080204" pitchFamily="50" charset="-128"/>
              <a:ea typeface="ＭＳ Ｐゴシック" panose="020B0600070205080204" pitchFamily="50" charset="-128"/>
            </a:rPr>
            <a:t>ポイント）及び福祉施設（△</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ポイント）であった。図書館が類似団体平均値と比較して著しく低いのは、平成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年度に移転・新築した施設であるためである。一方、類似団体平均値と比較して高い項目は、保健センター（＋</a:t>
          </a:r>
          <a:r>
            <a:rPr kumimoji="1" lang="en-US" altLang="ja-JP" sz="1300">
              <a:latin typeface="ＭＳ Ｐゴシック" panose="020B0600070205080204" pitchFamily="50" charset="-128"/>
              <a:ea typeface="ＭＳ Ｐゴシック" panose="020B0600070205080204" pitchFamily="50" charset="-128"/>
            </a:rPr>
            <a:t>25.5</a:t>
          </a:r>
          <a:r>
            <a:rPr kumimoji="1" lang="ja-JP" altLang="en-US" sz="1300">
              <a:latin typeface="ＭＳ Ｐゴシック" panose="020B0600070205080204" pitchFamily="50" charset="-128"/>
              <a:ea typeface="ＭＳ Ｐゴシック" panose="020B0600070205080204" pitchFamily="50" charset="-128"/>
            </a:rPr>
            <a:t>ポイント）、消防施設（＋</a:t>
          </a:r>
          <a:r>
            <a:rPr kumimoji="1" lang="en-US" altLang="ja-JP" sz="1300">
              <a:latin typeface="ＭＳ Ｐゴシック" panose="020B0600070205080204" pitchFamily="50" charset="-128"/>
              <a:ea typeface="ＭＳ Ｐゴシック" panose="020B0600070205080204" pitchFamily="50" charset="-128"/>
            </a:rPr>
            <a:t>15.8</a:t>
          </a:r>
          <a:r>
            <a:rPr kumimoji="1" lang="ja-JP" altLang="en-US" sz="1300">
              <a:latin typeface="ＭＳ Ｐゴシック" panose="020B0600070205080204" pitchFamily="50" charset="-128"/>
              <a:ea typeface="ＭＳ Ｐゴシック" panose="020B0600070205080204" pitchFamily="50" charset="-128"/>
            </a:rPr>
            <a:t>ポイント）、市民会館（＋</a:t>
          </a:r>
          <a:r>
            <a:rPr kumimoji="1" lang="en-US" altLang="ja-JP" sz="1300">
              <a:latin typeface="ＭＳ Ｐゴシック" panose="020B0600070205080204" pitchFamily="50" charset="-128"/>
              <a:ea typeface="ＭＳ Ｐゴシック" panose="020B0600070205080204" pitchFamily="50" charset="-128"/>
            </a:rPr>
            <a:t>16.9</a:t>
          </a:r>
          <a:r>
            <a:rPr kumimoji="1" lang="ja-JP" altLang="en-US" sz="1300">
              <a:latin typeface="ＭＳ Ｐゴシック" panose="020B0600070205080204" pitchFamily="50" charset="-128"/>
              <a:ea typeface="ＭＳ Ｐゴシック" panose="020B0600070205080204" pitchFamily="50" charset="-128"/>
            </a:rPr>
            <a:t>ポイント）、庁舎（＋</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ポイント）及び体育館・プール（＋</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ポイント）であった。平成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年台風第</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号災害以降、災害復旧事業を優先したため、老朽化対策に充当できる財源や事業量が限定されたことが要因である。今後は、個別施設計画等に基づき、老朽化対策を進めていく必要がある。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3_&#36861;&#21152;&#20316;&#25104;/03_&#30010;&#8594;&#30476;/&#12304;&#36001;&#25919;&#29366;&#27841;&#36039;&#26009;&#38598;&#12305;_034835_&#23721;&#27849;&#30010;_2024(2&#22238;&#30446;).xlsx" TargetMode="External"/><Relationship Id="rId2" Type="http://schemas.openxmlformats.org/officeDocument/2006/relationships/externalLinkPath" Target="file:///\\L03483fs001\&#21508;&#35506;&#20849;&#26377;\01&#32207;&#21209;&#35506;\700&#12288;&#36001;&#25919;&#31649;&#36001;&#23460;\&#36001;&#25919;\&#12304;C1&#12305;&#36001;&#25919;\&#65299;&#36001;&#25919;&#35519;&#26619;&#22577;&#21578;\&#36001;&#25919;&#22577;&#21578;&#38306;&#20418;&#25991;&#26360;\&#36001;&#25919;&#29366;&#27841;&#36039;&#26009;&#38598;\R6&#24180;&#24230;&#20998;&#12398;&#20316;&#25104;&#25552;&#20986;&#65288;R08.02&#65289;\03_&#36861;&#21152;&#20316;&#25104;\03_&#30010;&#8594;&#30476;\&#12304;&#36001;&#25919;&#29366;&#27841;&#36039;&#26009;&#38598;&#12305;_034835_&#23721;&#27849;&#30010;_2024(2&#22238;&#30446;).xlsx" TargetMode="External"/><Relationship Id="rId1" Type="http://schemas.openxmlformats.org/officeDocument/2006/relationships/externalLinkPath" Target="/01&#32207;&#21209;&#35506;/700&#12288;&#36001;&#25919;&#31649;&#36001;&#23460;/&#36001;&#25919;/&#12304;C1&#12305;&#36001;&#25919;/&#65299;&#36001;&#25919;&#35519;&#26619;&#22577;&#21578;/&#36001;&#25919;&#22577;&#21578;&#38306;&#20418;&#25991;&#26360;/&#36001;&#25919;&#29366;&#27841;&#36039;&#26009;&#38598;/R6&#24180;&#24230;&#20998;&#12398;&#20316;&#25104;&#25552;&#20986;&#65288;R08.02&#65289;/03_&#36861;&#21152;&#20316;&#25104;/03_&#30010;&#8594;&#30476;/&#12304;&#36001;&#25919;&#29366;&#27841;&#36039;&#26009;&#38598;&#12305;_034835_&#23721;&#27849;&#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63.5</v>
          </cell>
          <cell r="BX53">
            <v>64.900000000000006</v>
          </cell>
          <cell r="CF53">
            <v>66.599999999999994</v>
          </cell>
          <cell r="CN53">
            <v>68</v>
          </cell>
          <cell r="CV53">
            <v>69.900000000000006</v>
          </cell>
        </row>
        <row r="55">
          <cell r="AN55" t="str">
            <v>類似団体内平均値</v>
          </cell>
          <cell r="BP55">
            <v>0</v>
          </cell>
          <cell r="BX55">
            <v>0</v>
          </cell>
          <cell r="CF55">
            <v>0</v>
          </cell>
          <cell r="CN55">
            <v>0</v>
          </cell>
          <cell r="CV55">
            <v>0</v>
          </cell>
        </row>
        <row r="57">
          <cell r="BP57">
            <v>64.400000000000006</v>
          </cell>
          <cell r="BX57">
            <v>66.2</v>
          </cell>
          <cell r="CF57">
            <v>67.099999999999994</v>
          </cell>
          <cell r="CN57">
            <v>67</v>
          </cell>
          <cell r="CV57">
            <v>68.2</v>
          </cell>
        </row>
        <row r="72">
          <cell r="BP72" t="str">
            <v>R02</v>
          </cell>
          <cell r="BX72" t="str">
            <v>R03</v>
          </cell>
          <cell r="CF72" t="str">
            <v>R04</v>
          </cell>
          <cell r="CN72" t="str">
            <v>R05</v>
          </cell>
          <cell r="CV72" t="str">
            <v>R06</v>
          </cell>
        </row>
        <row r="73">
          <cell r="AN73" t="str">
            <v>当該団体値</v>
          </cell>
        </row>
        <row r="75">
          <cell r="BP75">
            <v>13.8</v>
          </cell>
          <cell r="BX75">
            <v>14</v>
          </cell>
          <cell r="CF75">
            <v>13.5</v>
          </cell>
          <cell r="CN75">
            <v>13.1</v>
          </cell>
          <cell r="CV75">
            <v>12.4</v>
          </cell>
        </row>
        <row r="77">
          <cell r="AN77" t="str">
            <v>類似団体内平均値</v>
          </cell>
          <cell r="BP77">
            <v>0</v>
          </cell>
          <cell r="BX77">
            <v>0</v>
          </cell>
          <cell r="CF77">
            <v>0</v>
          </cell>
          <cell r="CN77">
            <v>0</v>
          </cell>
          <cell r="CV77">
            <v>0</v>
          </cell>
        </row>
        <row r="79">
          <cell r="BP79">
            <v>8.9</v>
          </cell>
          <cell r="BX79">
            <v>8</v>
          </cell>
          <cell r="CF79">
            <v>8.3000000000000007</v>
          </cell>
          <cell r="CN79">
            <v>8.4</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12353253</v>
      </c>
      <c r="BO4" s="358"/>
      <c r="BP4" s="358"/>
      <c r="BQ4" s="358"/>
      <c r="BR4" s="358"/>
      <c r="BS4" s="358"/>
      <c r="BT4" s="358"/>
      <c r="BU4" s="359"/>
      <c r="BV4" s="357">
        <v>11759952</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8.6</v>
      </c>
      <c r="CU4" s="364"/>
      <c r="CV4" s="364"/>
      <c r="CW4" s="364"/>
      <c r="CX4" s="364"/>
      <c r="CY4" s="364"/>
      <c r="CZ4" s="364"/>
      <c r="DA4" s="365"/>
      <c r="DB4" s="363">
        <v>13.2</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11736270</v>
      </c>
      <c r="BO5" s="395"/>
      <c r="BP5" s="395"/>
      <c r="BQ5" s="395"/>
      <c r="BR5" s="395"/>
      <c r="BS5" s="395"/>
      <c r="BT5" s="395"/>
      <c r="BU5" s="396"/>
      <c r="BV5" s="394">
        <v>10854708</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90.2</v>
      </c>
      <c r="CU5" s="392"/>
      <c r="CV5" s="392"/>
      <c r="CW5" s="392"/>
      <c r="CX5" s="392"/>
      <c r="CY5" s="392"/>
      <c r="CZ5" s="392"/>
      <c r="DA5" s="393"/>
      <c r="DB5" s="391">
        <v>96.7</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616983</v>
      </c>
      <c r="BO6" s="395"/>
      <c r="BP6" s="395"/>
      <c r="BQ6" s="395"/>
      <c r="BR6" s="395"/>
      <c r="BS6" s="395"/>
      <c r="BT6" s="395"/>
      <c r="BU6" s="396"/>
      <c r="BV6" s="394">
        <v>905244</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90.3</v>
      </c>
      <c r="CU6" s="432"/>
      <c r="CV6" s="432"/>
      <c r="CW6" s="432"/>
      <c r="CX6" s="432"/>
      <c r="CY6" s="432"/>
      <c r="CZ6" s="432"/>
      <c r="DA6" s="433"/>
      <c r="DB6" s="431">
        <v>97.1</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79431</v>
      </c>
      <c r="BO7" s="395"/>
      <c r="BP7" s="395"/>
      <c r="BQ7" s="395"/>
      <c r="BR7" s="395"/>
      <c r="BS7" s="395"/>
      <c r="BT7" s="395"/>
      <c r="BU7" s="396"/>
      <c r="BV7" s="394">
        <v>91168</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6229075</v>
      </c>
      <c r="CU7" s="395"/>
      <c r="CV7" s="395"/>
      <c r="CW7" s="395"/>
      <c r="CX7" s="395"/>
      <c r="CY7" s="395"/>
      <c r="CZ7" s="395"/>
      <c r="DA7" s="396"/>
      <c r="DB7" s="394">
        <v>6144436</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537552</v>
      </c>
      <c r="BO8" s="395"/>
      <c r="BP8" s="395"/>
      <c r="BQ8" s="395"/>
      <c r="BR8" s="395"/>
      <c r="BS8" s="395"/>
      <c r="BT8" s="395"/>
      <c r="BU8" s="396"/>
      <c r="BV8" s="394">
        <v>814076</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0.16</v>
      </c>
      <c r="CU8" s="435"/>
      <c r="CV8" s="435"/>
      <c r="CW8" s="435"/>
      <c r="CX8" s="435"/>
      <c r="CY8" s="435"/>
      <c r="CZ8" s="435"/>
      <c r="DA8" s="436"/>
      <c r="DB8" s="434">
        <v>0.16</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8726</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-276524</v>
      </c>
      <c r="BO9" s="395"/>
      <c r="BP9" s="395"/>
      <c r="BQ9" s="395"/>
      <c r="BR9" s="395"/>
      <c r="BS9" s="395"/>
      <c r="BT9" s="395"/>
      <c r="BU9" s="396"/>
      <c r="BV9" s="394">
        <v>163915</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19</v>
      </c>
      <c r="CU9" s="392"/>
      <c r="CV9" s="392"/>
      <c r="CW9" s="392"/>
      <c r="CX9" s="392"/>
      <c r="CY9" s="392"/>
      <c r="CZ9" s="392"/>
      <c r="DA9" s="393"/>
      <c r="DB9" s="391">
        <v>20.3</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9841</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408067</v>
      </c>
      <c r="BO10" s="395"/>
      <c r="BP10" s="395"/>
      <c r="BQ10" s="395"/>
      <c r="BR10" s="395"/>
      <c r="BS10" s="395"/>
      <c r="BT10" s="395"/>
      <c r="BU10" s="396"/>
      <c r="BV10" s="394">
        <v>326057</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7843</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452364</v>
      </c>
      <c r="BO12" s="395"/>
      <c r="BP12" s="395"/>
      <c r="BQ12" s="395"/>
      <c r="BR12" s="395"/>
      <c r="BS12" s="395"/>
      <c r="BT12" s="395"/>
      <c r="BU12" s="396"/>
      <c r="BV12" s="394">
        <v>534044</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130</v>
      </c>
      <c r="N13" s="486"/>
      <c r="O13" s="486"/>
      <c r="P13" s="486"/>
      <c r="Q13" s="487"/>
      <c r="R13" s="478">
        <v>7770</v>
      </c>
      <c r="S13" s="479"/>
      <c r="T13" s="479"/>
      <c r="U13" s="479"/>
      <c r="V13" s="480"/>
      <c r="W13" s="410" t="s">
        <v>131</v>
      </c>
      <c r="X13" s="411"/>
      <c r="Y13" s="411"/>
      <c r="Z13" s="411"/>
      <c r="AA13" s="411"/>
      <c r="AB13" s="401"/>
      <c r="AC13" s="445">
        <v>815</v>
      </c>
      <c r="AD13" s="446"/>
      <c r="AE13" s="446"/>
      <c r="AF13" s="446"/>
      <c r="AG13" s="488"/>
      <c r="AH13" s="445">
        <v>1276</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-320821</v>
      </c>
      <c r="BO13" s="395"/>
      <c r="BP13" s="395"/>
      <c r="BQ13" s="395"/>
      <c r="BR13" s="395"/>
      <c r="BS13" s="395"/>
      <c r="BT13" s="395"/>
      <c r="BU13" s="396"/>
      <c r="BV13" s="394">
        <v>-44072</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12.4</v>
      </c>
      <c r="CU13" s="392"/>
      <c r="CV13" s="392"/>
      <c r="CW13" s="392"/>
      <c r="CX13" s="392"/>
      <c r="CY13" s="392"/>
      <c r="CZ13" s="392"/>
      <c r="DA13" s="393"/>
      <c r="DB13" s="391">
        <v>13.1</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8038</v>
      </c>
      <c r="S14" s="479"/>
      <c r="T14" s="479"/>
      <c r="U14" s="479"/>
      <c r="V14" s="480"/>
      <c r="W14" s="384"/>
      <c r="X14" s="385"/>
      <c r="Y14" s="385"/>
      <c r="Z14" s="385"/>
      <c r="AA14" s="385"/>
      <c r="AB14" s="374"/>
      <c r="AC14" s="481">
        <v>19.5</v>
      </c>
      <c r="AD14" s="482"/>
      <c r="AE14" s="482"/>
      <c r="AF14" s="482"/>
      <c r="AG14" s="483"/>
      <c r="AH14" s="481">
        <v>25.5</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130</v>
      </c>
      <c r="N15" s="486"/>
      <c r="O15" s="486"/>
      <c r="P15" s="486"/>
      <c r="Q15" s="487"/>
      <c r="R15" s="478">
        <v>7976</v>
      </c>
      <c r="S15" s="479"/>
      <c r="T15" s="479"/>
      <c r="U15" s="479"/>
      <c r="V15" s="480"/>
      <c r="W15" s="410" t="s">
        <v>137</v>
      </c>
      <c r="X15" s="411"/>
      <c r="Y15" s="411"/>
      <c r="Z15" s="411"/>
      <c r="AA15" s="411"/>
      <c r="AB15" s="401"/>
      <c r="AC15" s="445">
        <v>1019</v>
      </c>
      <c r="AD15" s="446"/>
      <c r="AE15" s="446"/>
      <c r="AF15" s="446"/>
      <c r="AG15" s="488"/>
      <c r="AH15" s="445">
        <v>1168</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950611</v>
      </c>
      <c r="BO15" s="358"/>
      <c r="BP15" s="358"/>
      <c r="BQ15" s="358"/>
      <c r="BR15" s="358"/>
      <c r="BS15" s="358"/>
      <c r="BT15" s="358"/>
      <c r="BU15" s="359"/>
      <c r="BV15" s="357">
        <v>973101</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24.4</v>
      </c>
      <c r="AD16" s="482"/>
      <c r="AE16" s="482"/>
      <c r="AF16" s="482"/>
      <c r="AG16" s="483"/>
      <c r="AH16" s="481">
        <v>23.3</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6018902</v>
      </c>
      <c r="BO16" s="395"/>
      <c r="BP16" s="395"/>
      <c r="BQ16" s="395"/>
      <c r="BR16" s="395"/>
      <c r="BS16" s="395"/>
      <c r="BT16" s="395"/>
      <c r="BU16" s="396"/>
      <c r="BV16" s="394">
        <v>5895854</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2342</v>
      </c>
      <c r="AD17" s="446"/>
      <c r="AE17" s="446"/>
      <c r="AF17" s="446"/>
      <c r="AG17" s="488"/>
      <c r="AH17" s="445">
        <v>2560</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1150177</v>
      </c>
      <c r="BO17" s="395"/>
      <c r="BP17" s="395"/>
      <c r="BQ17" s="395"/>
      <c r="BR17" s="395"/>
      <c r="BS17" s="395"/>
      <c r="BT17" s="395"/>
      <c r="BU17" s="396"/>
      <c r="BV17" s="394">
        <v>1186018</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992.36</v>
      </c>
      <c r="M18" s="518"/>
      <c r="N18" s="518"/>
      <c r="O18" s="518"/>
      <c r="P18" s="518"/>
      <c r="Q18" s="518"/>
      <c r="R18" s="519"/>
      <c r="S18" s="519"/>
      <c r="T18" s="519"/>
      <c r="U18" s="519"/>
      <c r="V18" s="520"/>
      <c r="W18" s="412"/>
      <c r="X18" s="413"/>
      <c r="Y18" s="413"/>
      <c r="Z18" s="413"/>
      <c r="AA18" s="413"/>
      <c r="AB18" s="404"/>
      <c r="AC18" s="521">
        <v>56.1</v>
      </c>
      <c r="AD18" s="522"/>
      <c r="AE18" s="522"/>
      <c r="AF18" s="522"/>
      <c r="AG18" s="523"/>
      <c r="AH18" s="521">
        <v>51.2</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5706321</v>
      </c>
      <c r="BO18" s="395"/>
      <c r="BP18" s="395"/>
      <c r="BQ18" s="395"/>
      <c r="BR18" s="395"/>
      <c r="BS18" s="395"/>
      <c r="BT18" s="395"/>
      <c r="BU18" s="396"/>
      <c r="BV18" s="394">
        <v>5936744</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9</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9228922</v>
      </c>
      <c r="BO19" s="395"/>
      <c r="BP19" s="395"/>
      <c r="BQ19" s="395"/>
      <c r="BR19" s="395"/>
      <c r="BS19" s="395"/>
      <c r="BT19" s="395"/>
      <c r="BU19" s="396"/>
      <c r="BV19" s="394">
        <v>9372122</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3957</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11281974</v>
      </c>
      <c r="BO22" s="358"/>
      <c r="BP22" s="358"/>
      <c r="BQ22" s="358"/>
      <c r="BR22" s="358"/>
      <c r="BS22" s="358"/>
      <c r="BT22" s="358"/>
      <c r="BU22" s="359"/>
      <c r="BV22" s="357">
        <v>11756215</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11153826</v>
      </c>
      <c r="BO23" s="395"/>
      <c r="BP23" s="395"/>
      <c r="BQ23" s="395"/>
      <c r="BR23" s="395"/>
      <c r="BS23" s="395"/>
      <c r="BT23" s="395"/>
      <c r="BU23" s="396"/>
      <c r="BV23" s="394">
        <v>11598135</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6900</v>
      </c>
      <c r="R24" s="446"/>
      <c r="S24" s="446"/>
      <c r="T24" s="446"/>
      <c r="U24" s="446"/>
      <c r="V24" s="488"/>
      <c r="W24" s="540"/>
      <c r="X24" s="541"/>
      <c r="Y24" s="542"/>
      <c r="Z24" s="444" t="s">
        <v>162</v>
      </c>
      <c r="AA24" s="424"/>
      <c r="AB24" s="424"/>
      <c r="AC24" s="424"/>
      <c r="AD24" s="424"/>
      <c r="AE24" s="424"/>
      <c r="AF24" s="424"/>
      <c r="AG24" s="425"/>
      <c r="AH24" s="445">
        <v>163</v>
      </c>
      <c r="AI24" s="446"/>
      <c r="AJ24" s="446"/>
      <c r="AK24" s="446"/>
      <c r="AL24" s="488"/>
      <c r="AM24" s="445">
        <v>494053</v>
      </c>
      <c r="AN24" s="446"/>
      <c r="AO24" s="446"/>
      <c r="AP24" s="446"/>
      <c r="AQ24" s="446"/>
      <c r="AR24" s="488"/>
      <c r="AS24" s="445">
        <v>3031</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9271233</v>
      </c>
      <c r="BO24" s="395"/>
      <c r="BP24" s="395"/>
      <c r="BQ24" s="395"/>
      <c r="BR24" s="395"/>
      <c r="BS24" s="395"/>
      <c r="BT24" s="395"/>
      <c r="BU24" s="396"/>
      <c r="BV24" s="394">
        <v>9502390</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5550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1071076</v>
      </c>
      <c r="BO25" s="358"/>
      <c r="BP25" s="358"/>
      <c r="BQ25" s="358"/>
      <c r="BR25" s="358"/>
      <c r="BS25" s="358"/>
      <c r="BT25" s="358"/>
      <c r="BU25" s="359"/>
      <c r="BV25" s="357">
        <v>420702</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5250</v>
      </c>
      <c r="R26" s="446"/>
      <c r="S26" s="446"/>
      <c r="T26" s="446"/>
      <c r="U26" s="446"/>
      <c r="V26" s="488"/>
      <c r="W26" s="540"/>
      <c r="X26" s="541"/>
      <c r="Y26" s="542"/>
      <c r="Z26" s="444" t="s">
        <v>168</v>
      </c>
      <c r="AA26" s="546"/>
      <c r="AB26" s="546"/>
      <c r="AC26" s="546"/>
      <c r="AD26" s="546"/>
      <c r="AE26" s="546"/>
      <c r="AF26" s="546"/>
      <c r="AG26" s="547"/>
      <c r="AH26" s="445">
        <v>3</v>
      </c>
      <c r="AI26" s="446"/>
      <c r="AJ26" s="446"/>
      <c r="AK26" s="446"/>
      <c r="AL26" s="488"/>
      <c r="AM26" s="445">
        <v>7479</v>
      </c>
      <c r="AN26" s="446"/>
      <c r="AO26" s="446"/>
      <c r="AP26" s="446"/>
      <c r="AQ26" s="446"/>
      <c r="AR26" s="488"/>
      <c r="AS26" s="445">
        <v>2493</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2790</v>
      </c>
      <c r="R27" s="446"/>
      <c r="S27" s="446"/>
      <c r="T27" s="446"/>
      <c r="U27" s="446"/>
      <c r="V27" s="488"/>
      <c r="W27" s="540"/>
      <c r="X27" s="541"/>
      <c r="Y27" s="542"/>
      <c r="Z27" s="444" t="s">
        <v>171</v>
      </c>
      <c r="AA27" s="424"/>
      <c r="AB27" s="424"/>
      <c r="AC27" s="424"/>
      <c r="AD27" s="424"/>
      <c r="AE27" s="424"/>
      <c r="AF27" s="424"/>
      <c r="AG27" s="425"/>
      <c r="AH27" s="445" t="s">
        <v>122</v>
      </c>
      <c r="AI27" s="446"/>
      <c r="AJ27" s="446"/>
      <c r="AK27" s="446"/>
      <c r="AL27" s="488"/>
      <c r="AM27" s="445" t="s">
        <v>122</v>
      </c>
      <c r="AN27" s="446"/>
      <c r="AO27" s="446"/>
      <c r="AP27" s="446"/>
      <c r="AQ27" s="446"/>
      <c r="AR27" s="488"/>
      <c r="AS27" s="445" t="s">
        <v>122</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1000000</v>
      </c>
      <c r="BO27" s="514"/>
      <c r="BP27" s="514"/>
      <c r="BQ27" s="514"/>
      <c r="BR27" s="514"/>
      <c r="BS27" s="514"/>
      <c r="BT27" s="514"/>
      <c r="BU27" s="515"/>
      <c r="BV27" s="513">
        <v>1000000</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2260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2311861</v>
      </c>
      <c r="BO28" s="358"/>
      <c r="BP28" s="358"/>
      <c r="BQ28" s="358"/>
      <c r="BR28" s="358"/>
      <c r="BS28" s="358"/>
      <c r="BT28" s="358"/>
      <c r="BU28" s="359"/>
      <c r="BV28" s="357">
        <v>2356158</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12</v>
      </c>
      <c r="M29" s="446"/>
      <c r="N29" s="446"/>
      <c r="O29" s="446"/>
      <c r="P29" s="488"/>
      <c r="Q29" s="445">
        <v>2100</v>
      </c>
      <c r="R29" s="446"/>
      <c r="S29" s="446"/>
      <c r="T29" s="446"/>
      <c r="U29" s="446"/>
      <c r="V29" s="488"/>
      <c r="W29" s="543"/>
      <c r="X29" s="544"/>
      <c r="Y29" s="545"/>
      <c r="Z29" s="444" t="s">
        <v>177</v>
      </c>
      <c r="AA29" s="424"/>
      <c r="AB29" s="424"/>
      <c r="AC29" s="424"/>
      <c r="AD29" s="424"/>
      <c r="AE29" s="424"/>
      <c r="AF29" s="424"/>
      <c r="AG29" s="425"/>
      <c r="AH29" s="445">
        <v>163</v>
      </c>
      <c r="AI29" s="446"/>
      <c r="AJ29" s="446"/>
      <c r="AK29" s="446"/>
      <c r="AL29" s="488"/>
      <c r="AM29" s="445">
        <v>494053</v>
      </c>
      <c r="AN29" s="446"/>
      <c r="AO29" s="446"/>
      <c r="AP29" s="446"/>
      <c r="AQ29" s="446"/>
      <c r="AR29" s="488"/>
      <c r="AS29" s="445">
        <v>3031</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2374112</v>
      </c>
      <c r="BO29" s="395"/>
      <c r="BP29" s="395"/>
      <c r="BQ29" s="395"/>
      <c r="BR29" s="395"/>
      <c r="BS29" s="395"/>
      <c r="BT29" s="395"/>
      <c r="BU29" s="396"/>
      <c r="BV29" s="394">
        <v>2373880</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96.9</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2603448</v>
      </c>
      <c r="BO30" s="514"/>
      <c r="BP30" s="514"/>
      <c r="BQ30" s="514"/>
      <c r="BR30" s="514"/>
      <c r="BS30" s="514"/>
      <c r="BT30" s="514"/>
      <c r="BU30" s="515"/>
      <c r="BV30" s="513">
        <v>1928821</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国民健康保険特別会計（事業勘定）</v>
      </c>
      <c r="X34" s="585"/>
      <c r="Y34" s="585"/>
      <c r="Z34" s="585"/>
      <c r="AA34" s="585"/>
      <c r="AB34" s="585"/>
      <c r="AC34" s="585"/>
      <c r="AD34" s="585"/>
      <c r="AE34" s="585"/>
      <c r="AF34" s="585"/>
      <c r="AG34" s="585"/>
      <c r="AH34" s="585"/>
      <c r="AI34" s="585"/>
      <c r="AJ34" s="585"/>
      <c r="AK34" s="585"/>
      <c r="AL34" s="163"/>
      <c r="AM34" s="584">
        <f>IF(AO34="","",MAX(C34:D43,U34:V43)+1)</f>
        <v>7</v>
      </c>
      <c r="AN34" s="584"/>
      <c r="AO34" s="585" t="str">
        <f>IF('各会計、関係団体の財政状況及び健全化判断比率'!B33="","",'各会計、関係団体の財政状況及び健全化判断比率'!B33)</f>
        <v>水道事業会計</v>
      </c>
      <c r="AP34" s="585"/>
      <c r="AQ34" s="585"/>
      <c r="AR34" s="585"/>
      <c r="AS34" s="585"/>
      <c r="AT34" s="585"/>
      <c r="AU34" s="585"/>
      <c r="AV34" s="585"/>
      <c r="AW34" s="585"/>
      <c r="AX34" s="585"/>
      <c r="AY34" s="585"/>
      <c r="AZ34" s="585"/>
      <c r="BA34" s="585"/>
      <c r="BB34" s="585"/>
      <c r="BC34" s="585"/>
      <c r="BD34" s="163"/>
      <c r="BE34" s="584">
        <f>IF(BG34="","",MAX(C34:D43,U34:V43,AM34:AN43)+1)</f>
        <v>9</v>
      </c>
      <c r="BF34" s="584"/>
      <c r="BG34" s="585" t="str">
        <f>IF('各会計、関係団体の財政状況及び健全化判断比率'!B35="","",'各会計、関係団体の財政状況及び健全化判断比率'!B35)</f>
        <v>観光事業特別会計</v>
      </c>
      <c r="BH34" s="585"/>
      <c r="BI34" s="585"/>
      <c r="BJ34" s="585"/>
      <c r="BK34" s="585"/>
      <c r="BL34" s="585"/>
      <c r="BM34" s="585"/>
      <c r="BN34" s="585"/>
      <c r="BO34" s="585"/>
      <c r="BP34" s="585"/>
      <c r="BQ34" s="585"/>
      <c r="BR34" s="585"/>
      <c r="BS34" s="585"/>
      <c r="BT34" s="585"/>
      <c r="BU34" s="585"/>
      <c r="BV34" s="163"/>
      <c r="BW34" s="584">
        <f>IF(BY34="","",MAX(C34:D43,U34:V43,AM34:AN43,BE34:BF43)+1)</f>
        <v>10</v>
      </c>
      <c r="BX34" s="584"/>
      <c r="BY34" s="585" t="str">
        <f>IF('各会計、関係団体の財政状況及び健全化判断比率'!B68="","",'各会計、関係団体の財政状況及び健全化判断比率'!B68)</f>
        <v>岩手県市町村総合事務組合（一般会計）</v>
      </c>
      <c r="BZ34" s="585"/>
      <c r="CA34" s="585"/>
      <c r="CB34" s="585"/>
      <c r="CC34" s="585"/>
      <c r="CD34" s="585"/>
      <c r="CE34" s="585"/>
      <c r="CF34" s="585"/>
      <c r="CG34" s="585"/>
      <c r="CH34" s="585"/>
      <c r="CI34" s="585"/>
      <c r="CJ34" s="585"/>
      <c r="CK34" s="585"/>
      <c r="CL34" s="585"/>
      <c r="CM34" s="585"/>
      <c r="CN34" s="163"/>
      <c r="CO34" s="584">
        <f>IF(CQ34="","",MAX(C34:D43,U34:V43,AM34:AN43,BE34:BF43,BW34:BX43)+1)</f>
        <v>15</v>
      </c>
      <c r="CP34" s="584"/>
      <c r="CQ34" s="585" t="str">
        <f>IF('各会計、関係団体の財政状況及び健全化判断比率'!BS7="","",'各会計、関係団体の財政状況及び健全化判断比率'!BS7)</f>
        <v>一般社団法人岩泉農業振興公社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
      <c r="A35" s="163"/>
      <c r="B35" s="190"/>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国民健康保険特別会計（診療施設勘定）</v>
      </c>
      <c r="X35" s="585"/>
      <c r="Y35" s="585"/>
      <c r="Z35" s="585"/>
      <c r="AA35" s="585"/>
      <c r="AB35" s="585"/>
      <c r="AC35" s="585"/>
      <c r="AD35" s="585"/>
      <c r="AE35" s="585"/>
      <c r="AF35" s="585"/>
      <c r="AG35" s="585"/>
      <c r="AH35" s="585"/>
      <c r="AI35" s="585"/>
      <c r="AJ35" s="585"/>
      <c r="AK35" s="585"/>
      <c r="AL35" s="163"/>
      <c r="AM35" s="584">
        <f t="shared" ref="AM35:AM43" si="0">IF(AO35="","",AM34+1)</f>
        <v>8</v>
      </c>
      <c r="AN35" s="584"/>
      <c r="AO35" s="585" t="str">
        <f>IF('各会計、関係団体の財政状況及び健全化判断比率'!B34="","",'各会計、関係団体の財政状況及び健全化判断比率'!B34)</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11</v>
      </c>
      <c r="BX35" s="584"/>
      <c r="BY35" s="585" t="str">
        <f>IF('各会計、関係団体の財政状況及び健全化判断比率'!B69="","",'各会計、関係団体の財政状況及び健全化判断比率'!B69)</f>
        <v>岩手県市町村総合事務組合（特別会計）</v>
      </c>
      <c r="BZ35" s="585"/>
      <c r="CA35" s="585"/>
      <c r="CB35" s="585"/>
      <c r="CC35" s="585"/>
      <c r="CD35" s="585"/>
      <c r="CE35" s="585"/>
      <c r="CF35" s="585"/>
      <c r="CG35" s="585"/>
      <c r="CH35" s="585"/>
      <c r="CI35" s="585"/>
      <c r="CJ35" s="585"/>
      <c r="CK35" s="585"/>
      <c r="CL35" s="585"/>
      <c r="CM35" s="585"/>
      <c r="CN35" s="163"/>
      <c r="CO35" s="584">
        <f t="shared" ref="CO35:CO43" si="3">IF(CQ35="","",CO34+1)</f>
        <v>16</v>
      </c>
      <c r="CP35" s="584"/>
      <c r="CQ35" s="585" t="str">
        <f>IF('各会計、関係団体の財政状況及び健全化判断比率'!BS8="","",'各会計、関係団体の財政状況及び健全化判断比率'!BS8)</f>
        <v>岩泉ホールディングス株式会社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介護保険特別会計（事業勘定）</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12</v>
      </c>
      <c r="BX36" s="584"/>
      <c r="BY36" s="585" t="str">
        <f>IF('各会計、関係団体の財政状況及び健全化判断比率'!B70="","",'各会計、関係団体の財政状況及び健全化判断比率'!B70)</f>
        <v>宮古地区広域行政組合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5</v>
      </c>
      <c r="V37" s="584"/>
      <c r="W37" s="585" t="str">
        <f>IF('各会計、関係団体の財政状況及び健全化判断比率'!B31="","",'各会計、関係団体の財政状況及び健全化判断比率'!B31)</f>
        <v>介護保険特別会計（サービス事業勘定）</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13</v>
      </c>
      <c r="BX37" s="584"/>
      <c r="BY37" s="585" t="str">
        <f>IF('各会計、関係団体の財政状況及び健全化判断比率'!B71="","",'各会計、関係団体の財政状況及び健全化判断比率'!B71)</f>
        <v>岩手県後期高齢者医療広域連合（一般会計）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f t="shared" si="4"/>
        <v>6</v>
      </c>
      <c r="V38" s="584"/>
      <c r="W38" s="585" t="str">
        <f>IF('各会計、関係団体の財政状況及び健全化判断比率'!B32="","",'各会計、関係団体の財政状況及び健全化判断比率'!B32)</f>
        <v>後期高齢者医療特別会計</v>
      </c>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14</v>
      </c>
      <c r="BX38" s="584"/>
      <c r="BY38" s="585" t="str">
        <f>IF('各会計、関係団体の財政状況及び健全化判断比率'!B72="","",'各会計、関係団体の財政状況及び健全化判断比率'!B72)</f>
        <v>岩手県後期高齢者医療広域連合（特別会計）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5vGCa5IV9U/UIfRJytkTmoIYr+GJukOe16gFHRnxxvgADZeVKwQzb3K2/ay+BaJUlWH925KqUpV0CnkZwaLvNg==" saltValue="Nb4gN71/mEQ7pl+JDdsWl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753976</v>
      </c>
      <c r="S5" s="600"/>
      <c r="T5" s="600"/>
      <c r="U5" s="600"/>
      <c r="V5" s="600"/>
      <c r="W5" s="600"/>
      <c r="X5" s="600"/>
      <c r="Y5" s="601"/>
      <c r="Z5" s="602">
        <v>6.1</v>
      </c>
      <c r="AA5" s="602"/>
      <c r="AB5" s="602"/>
      <c r="AC5" s="602"/>
      <c r="AD5" s="603">
        <v>753976</v>
      </c>
      <c r="AE5" s="603"/>
      <c r="AF5" s="603"/>
      <c r="AG5" s="603"/>
      <c r="AH5" s="603"/>
      <c r="AI5" s="603"/>
      <c r="AJ5" s="603"/>
      <c r="AK5" s="603"/>
      <c r="AL5" s="604">
        <v>11.9</v>
      </c>
      <c r="AM5" s="605"/>
      <c r="AN5" s="605"/>
      <c r="AO5" s="606"/>
      <c r="AP5" s="596" t="s">
        <v>216</v>
      </c>
      <c r="AQ5" s="597"/>
      <c r="AR5" s="597"/>
      <c r="AS5" s="597"/>
      <c r="AT5" s="597"/>
      <c r="AU5" s="597"/>
      <c r="AV5" s="597"/>
      <c r="AW5" s="597"/>
      <c r="AX5" s="597"/>
      <c r="AY5" s="597"/>
      <c r="AZ5" s="597"/>
      <c r="BA5" s="597"/>
      <c r="BB5" s="597"/>
      <c r="BC5" s="597"/>
      <c r="BD5" s="597"/>
      <c r="BE5" s="597"/>
      <c r="BF5" s="598"/>
      <c r="BG5" s="610">
        <v>753976</v>
      </c>
      <c r="BH5" s="611"/>
      <c r="BI5" s="611"/>
      <c r="BJ5" s="611"/>
      <c r="BK5" s="611"/>
      <c r="BL5" s="611"/>
      <c r="BM5" s="611"/>
      <c r="BN5" s="612"/>
      <c r="BO5" s="613">
        <v>100</v>
      </c>
      <c r="BP5" s="613"/>
      <c r="BQ5" s="613"/>
      <c r="BR5" s="613"/>
      <c r="BS5" s="614" t="s">
        <v>122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160467</v>
      </c>
      <c r="S6" s="611"/>
      <c r="T6" s="611"/>
      <c r="U6" s="611"/>
      <c r="V6" s="611"/>
      <c r="W6" s="611"/>
      <c r="X6" s="611"/>
      <c r="Y6" s="612"/>
      <c r="Z6" s="613">
        <v>1.3</v>
      </c>
      <c r="AA6" s="613"/>
      <c r="AB6" s="613"/>
      <c r="AC6" s="613"/>
      <c r="AD6" s="614">
        <v>160467</v>
      </c>
      <c r="AE6" s="614"/>
      <c r="AF6" s="614"/>
      <c r="AG6" s="614"/>
      <c r="AH6" s="614"/>
      <c r="AI6" s="614"/>
      <c r="AJ6" s="614"/>
      <c r="AK6" s="614"/>
      <c r="AL6" s="615">
        <v>2.5</v>
      </c>
      <c r="AM6" s="616"/>
      <c r="AN6" s="616"/>
      <c r="AO6" s="617"/>
      <c r="AP6" s="607" t="s">
        <v>221</v>
      </c>
      <c r="AQ6" s="608"/>
      <c r="AR6" s="608"/>
      <c r="AS6" s="608"/>
      <c r="AT6" s="608"/>
      <c r="AU6" s="608"/>
      <c r="AV6" s="608"/>
      <c r="AW6" s="608"/>
      <c r="AX6" s="608"/>
      <c r="AY6" s="608"/>
      <c r="AZ6" s="608"/>
      <c r="BA6" s="608"/>
      <c r="BB6" s="608"/>
      <c r="BC6" s="608"/>
      <c r="BD6" s="608"/>
      <c r="BE6" s="608"/>
      <c r="BF6" s="609"/>
      <c r="BG6" s="610">
        <v>753976</v>
      </c>
      <c r="BH6" s="611"/>
      <c r="BI6" s="611"/>
      <c r="BJ6" s="611"/>
      <c r="BK6" s="611"/>
      <c r="BL6" s="611"/>
      <c r="BM6" s="611"/>
      <c r="BN6" s="612"/>
      <c r="BO6" s="613">
        <v>100</v>
      </c>
      <c r="BP6" s="613"/>
      <c r="BQ6" s="613"/>
      <c r="BR6" s="613"/>
      <c r="BS6" s="614" t="s">
        <v>122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80778</v>
      </c>
      <c r="CS6" s="611"/>
      <c r="CT6" s="611"/>
      <c r="CU6" s="611"/>
      <c r="CV6" s="611"/>
      <c r="CW6" s="611"/>
      <c r="CX6" s="611"/>
      <c r="CY6" s="612"/>
      <c r="CZ6" s="604">
        <v>0.7</v>
      </c>
      <c r="DA6" s="605"/>
      <c r="DB6" s="605"/>
      <c r="DC6" s="621"/>
      <c r="DD6" s="619" t="s">
        <v>122</v>
      </c>
      <c r="DE6" s="611"/>
      <c r="DF6" s="611"/>
      <c r="DG6" s="611"/>
      <c r="DH6" s="611"/>
      <c r="DI6" s="611"/>
      <c r="DJ6" s="611"/>
      <c r="DK6" s="611"/>
      <c r="DL6" s="611"/>
      <c r="DM6" s="611"/>
      <c r="DN6" s="611"/>
      <c r="DO6" s="611"/>
      <c r="DP6" s="612"/>
      <c r="DQ6" s="619">
        <v>80778</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214</v>
      </c>
      <c r="S7" s="611"/>
      <c r="T7" s="611"/>
      <c r="U7" s="611"/>
      <c r="V7" s="611"/>
      <c r="W7" s="611"/>
      <c r="X7" s="611"/>
      <c r="Y7" s="612"/>
      <c r="Z7" s="613">
        <v>0</v>
      </c>
      <c r="AA7" s="613"/>
      <c r="AB7" s="613"/>
      <c r="AC7" s="613"/>
      <c r="AD7" s="614">
        <v>214</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271071</v>
      </c>
      <c r="BH7" s="611"/>
      <c r="BI7" s="611"/>
      <c r="BJ7" s="611"/>
      <c r="BK7" s="611"/>
      <c r="BL7" s="611"/>
      <c r="BM7" s="611"/>
      <c r="BN7" s="612"/>
      <c r="BO7" s="613">
        <v>36</v>
      </c>
      <c r="BP7" s="613"/>
      <c r="BQ7" s="613"/>
      <c r="BR7" s="613"/>
      <c r="BS7" s="614" t="s">
        <v>122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2859836</v>
      </c>
      <c r="CS7" s="611"/>
      <c r="CT7" s="611"/>
      <c r="CU7" s="611"/>
      <c r="CV7" s="611"/>
      <c r="CW7" s="611"/>
      <c r="CX7" s="611"/>
      <c r="CY7" s="612"/>
      <c r="CZ7" s="613">
        <v>24.4</v>
      </c>
      <c r="DA7" s="613"/>
      <c r="DB7" s="613"/>
      <c r="DC7" s="613"/>
      <c r="DD7" s="619">
        <v>239949</v>
      </c>
      <c r="DE7" s="611"/>
      <c r="DF7" s="611"/>
      <c r="DG7" s="611"/>
      <c r="DH7" s="611"/>
      <c r="DI7" s="611"/>
      <c r="DJ7" s="611"/>
      <c r="DK7" s="611"/>
      <c r="DL7" s="611"/>
      <c r="DM7" s="611"/>
      <c r="DN7" s="611"/>
      <c r="DO7" s="611"/>
      <c r="DP7" s="612"/>
      <c r="DQ7" s="619">
        <v>2519441</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2567</v>
      </c>
      <c r="S8" s="611"/>
      <c r="T8" s="611"/>
      <c r="U8" s="611"/>
      <c r="V8" s="611"/>
      <c r="W8" s="611"/>
      <c r="X8" s="611"/>
      <c r="Y8" s="612"/>
      <c r="Z8" s="613">
        <v>0</v>
      </c>
      <c r="AA8" s="613"/>
      <c r="AB8" s="613"/>
      <c r="AC8" s="613"/>
      <c r="AD8" s="614">
        <v>2567</v>
      </c>
      <c r="AE8" s="614"/>
      <c r="AF8" s="614"/>
      <c r="AG8" s="614"/>
      <c r="AH8" s="614"/>
      <c r="AI8" s="614"/>
      <c r="AJ8" s="614"/>
      <c r="AK8" s="614"/>
      <c r="AL8" s="615">
        <v>0</v>
      </c>
      <c r="AM8" s="616"/>
      <c r="AN8" s="616"/>
      <c r="AO8" s="617"/>
      <c r="AP8" s="607" t="s">
        <v>227</v>
      </c>
      <c r="AQ8" s="608"/>
      <c r="AR8" s="608"/>
      <c r="AS8" s="608"/>
      <c r="AT8" s="608"/>
      <c r="AU8" s="608"/>
      <c r="AV8" s="608"/>
      <c r="AW8" s="608"/>
      <c r="AX8" s="608"/>
      <c r="AY8" s="608"/>
      <c r="AZ8" s="608"/>
      <c r="BA8" s="608"/>
      <c r="BB8" s="608"/>
      <c r="BC8" s="608"/>
      <c r="BD8" s="608"/>
      <c r="BE8" s="608"/>
      <c r="BF8" s="609"/>
      <c r="BG8" s="610">
        <v>9811</v>
      </c>
      <c r="BH8" s="611"/>
      <c r="BI8" s="611"/>
      <c r="BJ8" s="611"/>
      <c r="BK8" s="611"/>
      <c r="BL8" s="611"/>
      <c r="BM8" s="611"/>
      <c r="BN8" s="612"/>
      <c r="BO8" s="613">
        <v>1.3</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1784407</v>
      </c>
      <c r="CS8" s="611"/>
      <c r="CT8" s="611"/>
      <c r="CU8" s="611"/>
      <c r="CV8" s="611"/>
      <c r="CW8" s="611"/>
      <c r="CX8" s="611"/>
      <c r="CY8" s="612"/>
      <c r="CZ8" s="613">
        <v>15.2</v>
      </c>
      <c r="DA8" s="613"/>
      <c r="DB8" s="613"/>
      <c r="DC8" s="613"/>
      <c r="DD8" s="619">
        <v>9780</v>
      </c>
      <c r="DE8" s="611"/>
      <c r="DF8" s="611"/>
      <c r="DG8" s="611"/>
      <c r="DH8" s="611"/>
      <c r="DI8" s="611"/>
      <c r="DJ8" s="611"/>
      <c r="DK8" s="611"/>
      <c r="DL8" s="611"/>
      <c r="DM8" s="611"/>
      <c r="DN8" s="611"/>
      <c r="DO8" s="611"/>
      <c r="DP8" s="612"/>
      <c r="DQ8" s="619">
        <v>1188621</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3520</v>
      </c>
      <c r="S9" s="611"/>
      <c r="T9" s="611"/>
      <c r="U9" s="611"/>
      <c r="V9" s="611"/>
      <c r="W9" s="611"/>
      <c r="X9" s="611"/>
      <c r="Y9" s="612"/>
      <c r="Z9" s="613">
        <v>0</v>
      </c>
      <c r="AA9" s="613"/>
      <c r="AB9" s="613"/>
      <c r="AC9" s="613"/>
      <c r="AD9" s="614">
        <v>3520</v>
      </c>
      <c r="AE9" s="614"/>
      <c r="AF9" s="614"/>
      <c r="AG9" s="614"/>
      <c r="AH9" s="614"/>
      <c r="AI9" s="614"/>
      <c r="AJ9" s="614"/>
      <c r="AK9" s="614"/>
      <c r="AL9" s="615">
        <v>0.1</v>
      </c>
      <c r="AM9" s="616"/>
      <c r="AN9" s="616"/>
      <c r="AO9" s="617"/>
      <c r="AP9" s="607" t="s">
        <v>230</v>
      </c>
      <c r="AQ9" s="608"/>
      <c r="AR9" s="608"/>
      <c r="AS9" s="608"/>
      <c r="AT9" s="608"/>
      <c r="AU9" s="608"/>
      <c r="AV9" s="608"/>
      <c r="AW9" s="608"/>
      <c r="AX9" s="608"/>
      <c r="AY9" s="608"/>
      <c r="AZ9" s="608"/>
      <c r="BA9" s="608"/>
      <c r="BB9" s="608"/>
      <c r="BC9" s="608"/>
      <c r="BD9" s="608"/>
      <c r="BE9" s="608"/>
      <c r="BF9" s="609"/>
      <c r="BG9" s="610">
        <v>218031</v>
      </c>
      <c r="BH9" s="611"/>
      <c r="BI9" s="611"/>
      <c r="BJ9" s="611"/>
      <c r="BK9" s="611"/>
      <c r="BL9" s="611"/>
      <c r="BM9" s="611"/>
      <c r="BN9" s="612"/>
      <c r="BO9" s="613">
        <v>28.9</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804362</v>
      </c>
      <c r="CS9" s="611"/>
      <c r="CT9" s="611"/>
      <c r="CU9" s="611"/>
      <c r="CV9" s="611"/>
      <c r="CW9" s="611"/>
      <c r="CX9" s="611"/>
      <c r="CY9" s="612"/>
      <c r="CZ9" s="613">
        <v>6.9</v>
      </c>
      <c r="DA9" s="613"/>
      <c r="DB9" s="613"/>
      <c r="DC9" s="613"/>
      <c r="DD9" s="619">
        <v>9515</v>
      </c>
      <c r="DE9" s="611"/>
      <c r="DF9" s="611"/>
      <c r="DG9" s="611"/>
      <c r="DH9" s="611"/>
      <c r="DI9" s="611"/>
      <c r="DJ9" s="611"/>
      <c r="DK9" s="611"/>
      <c r="DL9" s="611"/>
      <c r="DM9" s="611"/>
      <c r="DN9" s="611"/>
      <c r="DO9" s="611"/>
      <c r="DP9" s="612"/>
      <c r="DQ9" s="619">
        <v>731688</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25580</v>
      </c>
      <c r="BH10" s="611"/>
      <c r="BI10" s="611"/>
      <c r="BJ10" s="611"/>
      <c r="BK10" s="611"/>
      <c r="BL10" s="611"/>
      <c r="BM10" s="611"/>
      <c r="BN10" s="612"/>
      <c r="BO10" s="613">
        <v>3.4</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t="s">
        <v>122</v>
      </c>
      <c r="CS10" s="611"/>
      <c r="CT10" s="611"/>
      <c r="CU10" s="611"/>
      <c r="CV10" s="611"/>
      <c r="CW10" s="611"/>
      <c r="CX10" s="611"/>
      <c r="CY10" s="612"/>
      <c r="CZ10" s="613" t="s">
        <v>122</v>
      </c>
      <c r="DA10" s="613"/>
      <c r="DB10" s="613"/>
      <c r="DC10" s="613"/>
      <c r="DD10" s="619" t="s">
        <v>122</v>
      </c>
      <c r="DE10" s="611"/>
      <c r="DF10" s="611"/>
      <c r="DG10" s="611"/>
      <c r="DH10" s="611"/>
      <c r="DI10" s="611"/>
      <c r="DJ10" s="611"/>
      <c r="DK10" s="611"/>
      <c r="DL10" s="611"/>
      <c r="DM10" s="611"/>
      <c r="DN10" s="611"/>
      <c r="DO10" s="611"/>
      <c r="DP10" s="612"/>
      <c r="DQ10" s="619" t="s">
        <v>122</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231057</v>
      </c>
      <c r="S11" s="611"/>
      <c r="T11" s="611"/>
      <c r="U11" s="611"/>
      <c r="V11" s="611"/>
      <c r="W11" s="611"/>
      <c r="X11" s="611"/>
      <c r="Y11" s="612"/>
      <c r="Z11" s="615">
        <v>1.9</v>
      </c>
      <c r="AA11" s="616"/>
      <c r="AB11" s="616"/>
      <c r="AC11" s="622"/>
      <c r="AD11" s="619">
        <v>231057</v>
      </c>
      <c r="AE11" s="611"/>
      <c r="AF11" s="611"/>
      <c r="AG11" s="611"/>
      <c r="AH11" s="611"/>
      <c r="AI11" s="611"/>
      <c r="AJ11" s="611"/>
      <c r="AK11" s="612"/>
      <c r="AL11" s="615">
        <v>3.7</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17649</v>
      </c>
      <c r="BH11" s="611"/>
      <c r="BI11" s="611"/>
      <c r="BJ11" s="611"/>
      <c r="BK11" s="611"/>
      <c r="BL11" s="611"/>
      <c r="BM11" s="611"/>
      <c r="BN11" s="612"/>
      <c r="BO11" s="613">
        <v>2.2999999999999998</v>
      </c>
      <c r="BP11" s="613"/>
      <c r="BQ11" s="613"/>
      <c r="BR11" s="613"/>
      <c r="BS11" s="614" t="s">
        <v>122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1057430</v>
      </c>
      <c r="CS11" s="611"/>
      <c r="CT11" s="611"/>
      <c r="CU11" s="611"/>
      <c r="CV11" s="611"/>
      <c r="CW11" s="611"/>
      <c r="CX11" s="611"/>
      <c r="CY11" s="612"/>
      <c r="CZ11" s="613">
        <v>9</v>
      </c>
      <c r="DA11" s="613"/>
      <c r="DB11" s="613"/>
      <c r="DC11" s="613"/>
      <c r="DD11" s="619">
        <v>446153</v>
      </c>
      <c r="DE11" s="611"/>
      <c r="DF11" s="611"/>
      <c r="DG11" s="611"/>
      <c r="DH11" s="611"/>
      <c r="DI11" s="611"/>
      <c r="DJ11" s="611"/>
      <c r="DK11" s="611"/>
      <c r="DL11" s="611"/>
      <c r="DM11" s="611"/>
      <c r="DN11" s="611"/>
      <c r="DO11" s="611"/>
      <c r="DP11" s="612"/>
      <c r="DQ11" s="619">
        <v>442945</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387904</v>
      </c>
      <c r="BH12" s="611"/>
      <c r="BI12" s="611"/>
      <c r="BJ12" s="611"/>
      <c r="BK12" s="611"/>
      <c r="BL12" s="611"/>
      <c r="BM12" s="611"/>
      <c r="BN12" s="612"/>
      <c r="BO12" s="613">
        <v>51.4</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864604</v>
      </c>
      <c r="CS12" s="611"/>
      <c r="CT12" s="611"/>
      <c r="CU12" s="611"/>
      <c r="CV12" s="611"/>
      <c r="CW12" s="611"/>
      <c r="CX12" s="611"/>
      <c r="CY12" s="612"/>
      <c r="CZ12" s="613">
        <v>7.4</v>
      </c>
      <c r="DA12" s="613"/>
      <c r="DB12" s="613"/>
      <c r="DC12" s="613"/>
      <c r="DD12" s="619">
        <v>667973</v>
      </c>
      <c r="DE12" s="611"/>
      <c r="DF12" s="611"/>
      <c r="DG12" s="611"/>
      <c r="DH12" s="611"/>
      <c r="DI12" s="611"/>
      <c r="DJ12" s="611"/>
      <c r="DK12" s="611"/>
      <c r="DL12" s="611"/>
      <c r="DM12" s="611"/>
      <c r="DN12" s="611"/>
      <c r="DO12" s="611"/>
      <c r="DP12" s="612"/>
      <c r="DQ12" s="619">
        <v>229414</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381007</v>
      </c>
      <c r="BH13" s="611"/>
      <c r="BI13" s="611"/>
      <c r="BJ13" s="611"/>
      <c r="BK13" s="611"/>
      <c r="BL13" s="611"/>
      <c r="BM13" s="611"/>
      <c r="BN13" s="612"/>
      <c r="BO13" s="613">
        <v>50.5</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710736</v>
      </c>
      <c r="CS13" s="611"/>
      <c r="CT13" s="611"/>
      <c r="CU13" s="611"/>
      <c r="CV13" s="611"/>
      <c r="CW13" s="611"/>
      <c r="CX13" s="611"/>
      <c r="CY13" s="612"/>
      <c r="CZ13" s="613">
        <v>6.1</v>
      </c>
      <c r="DA13" s="613"/>
      <c r="DB13" s="613"/>
      <c r="DC13" s="613"/>
      <c r="DD13" s="619">
        <v>355345</v>
      </c>
      <c r="DE13" s="611"/>
      <c r="DF13" s="611"/>
      <c r="DG13" s="611"/>
      <c r="DH13" s="611"/>
      <c r="DI13" s="611"/>
      <c r="DJ13" s="611"/>
      <c r="DK13" s="611"/>
      <c r="DL13" s="611"/>
      <c r="DM13" s="611"/>
      <c r="DN13" s="611"/>
      <c r="DO13" s="611"/>
      <c r="DP13" s="612"/>
      <c r="DQ13" s="619">
        <v>388812</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36801</v>
      </c>
      <c r="BH14" s="611"/>
      <c r="BI14" s="611"/>
      <c r="BJ14" s="611"/>
      <c r="BK14" s="611"/>
      <c r="BL14" s="611"/>
      <c r="BM14" s="611"/>
      <c r="BN14" s="612"/>
      <c r="BO14" s="613">
        <v>4.9000000000000004</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606876</v>
      </c>
      <c r="CS14" s="611"/>
      <c r="CT14" s="611"/>
      <c r="CU14" s="611"/>
      <c r="CV14" s="611"/>
      <c r="CW14" s="611"/>
      <c r="CX14" s="611"/>
      <c r="CY14" s="612"/>
      <c r="CZ14" s="613">
        <v>5.2</v>
      </c>
      <c r="DA14" s="613"/>
      <c r="DB14" s="613"/>
      <c r="DC14" s="613"/>
      <c r="DD14" s="619">
        <v>40963</v>
      </c>
      <c r="DE14" s="611"/>
      <c r="DF14" s="611"/>
      <c r="DG14" s="611"/>
      <c r="DH14" s="611"/>
      <c r="DI14" s="611"/>
      <c r="DJ14" s="611"/>
      <c r="DK14" s="611"/>
      <c r="DL14" s="611"/>
      <c r="DM14" s="611"/>
      <c r="DN14" s="611"/>
      <c r="DO14" s="611"/>
      <c r="DP14" s="612"/>
      <c r="DQ14" s="619">
        <v>464504</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5410</v>
      </c>
      <c r="S15" s="611"/>
      <c r="T15" s="611"/>
      <c r="U15" s="611"/>
      <c r="V15" s="611"/>
      <c r="W15" s="611"/>
      <c r="X15" s="611"/>
      <c r="Y15" s="612"/>
      <c r="Z15" s="613">
        <v>0</v>
      </c>
      <c r="AA15" s="613"/>
      <c r="AB15" s="613"/>
      <c r="AC15" s="613"/>
      <c r="AD15" s="614">
        <v>5410</v>
      </c>
      <c r="AE15" s="614"/>
      <c r="AF15" s="614"/>
      <c r="AG15" s="614"/>
      <c r="AH15" s="614"/>
      <c r="AI15" s="614"/>
      <c r="AJ15" s="614"/>
      <c r="AK15" s="614"/>
      <c r="AL15" s="615">
        <v>0.1</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58200</v>
      </c>
      <c r="BH15" s="611"/>
      <c r="BI15" s="611"/>
      <c r="BJ15" s="611"/>
      <c r="BK15" s="611"/>
      <c r="BL15" s="611"/>
      <c r="BM15" s="611"/>
      <c r="BN15" s="612"/>
      <c r="BO15" s="613">
        <v>7.7</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895169</v>
      </c>
      <c r="CS15" s="611"/>
      <c r="CT15" s="611"/>
      <c r="CU15" s="611"/>
      <c r="CV15" s="611"/>
      <c r="CW15" s="611"/>
      <c r="CX15" s="611"/>
      <c r="CY15" s="612"/>
      <c r="CZ15" s="613">
        <v>7.6</v>
      </c>
      <c r="DA15" s="613"/>
      <c r="DB15" s="613"/>
      <c r="DC15" s="613"/>
      <c r="DD15" s="619">
        <v>143534</v>
      </c>
      <c r="DE15" s="611"/>
      <c r="DF15" s="611"/>
      <c r="DG15" s="611"/>
      <c r="DH15" s="611"/>
      <c r="DI15" s="611"/>
      <c r="DJ15" s="611"/>
      <c r="DK15" s="611"/>
      <c r="DL15" s="611"/>
      <c r="DM15" s="611"/>
      <c r="DN15" s="611"/>
      <c r="DO15" s="611"/>
      <c r="DP15" s="612"/>
      <c r="DQ15" s="619">
        <v>677393</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15993</v>
      </c>
      <c r="S16" s="611"/>
      <c r="T16" s="611"/>
      <c r="U16" s="611"/>
      <c r="V16" s="611"/>
      <c r="W16" s="611"/>
      <c r="X16" s="611"/>
      <c r="Y16" s="612"/>
      <c r="Z16" s="613">
        <v>0.1</v>
      </c>
      <c r="AA16" s="613"/>
      <c r="AB16" s="613"/>
      <c r="AC16" s="613"/>
      <c r="AD16" s="614">
        <v>15993</v>
      </c>
      <c r="AE16" s="614"/>
      <c r="AF16" s="614"/>
      <c r="AG16" s="614"/>
      <c r="AH16" s="614"/>
      <c r="AI16" s="614"/>
      <c r="AJ16" s="614"/>
      <c r="AK16" s="614"/>
      <c r="AL16" s="615">
        <v>0.3</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310325</v>
      </c>
      <c r="CS16" s="611"/>
      <c r="CT16" s="611"/>
      <c r="CU16" s="611"/>
      <c r="CV16" s="611"/>
      <c r="CW16" s="611"/>
      <c r="CX16" s="611"/>
      <c r="CY16" s="612"/>
      <c r="CZ16" s="613">
        <v>2.6</v>
      </c>
      <c r="DA16" s="613"/>
      <c r="DB16" s="613"/>
      <c r="DC16" s="613"/>
      <c r="DD16" s="619" t="s">
        <v>122</v>
      </c>
      <c r="DE16" s="611"/>
      <c r="DF16" s="611"/>
      <c r="DG16" s="611"/>
      <c r="DH16" s="611"/>
      <c r="DI16" s="611"/>
      <c r="DJ16" s="611"/>
      <c r="DK16" s="611"/>
      <c r="DL16" s="611"/>
      <c r="DM16" s="611"/>
      <c r="DN16" s="611"/>
      <c r="DO16" s="611"/>
      <c r="DP16" s="612"/>
      <c r="DQ16" s="619">
        <v>132428</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30826</v>
      </c>
      <c r="S17" s="611"/>
      <c r="T17" s="611"/>
      <c r="U17" s="611"/>
      <c r="V17" s="611"/>
      <c r="W17" s="611"/>
      <c r="X17" s="611"/>
      <c r="Y17" s="612"/>
      <c r="Z17" s="613">
        <v>0.2</v>
      </c>
      <c r="AA17" s="613"/>
      <c r="AB17" s="613"/>
      <c r="AC17" s="613"/>
      <c r="AD17" s="614">
        <v>30826</v>
      </c>
      <c r="AE17" s="614"/>
      <c r="AF17" s="614"/>
      <c r="AG17" s="614"/>
      <c r="AH17" s="614"/>
      <c r="AI17" s="614"/>
      <c r="AJ17" s="614"/>
      <c r="AK17" s="614"/>
      <c r="AL17" s="615">
        <v>0.5</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1761747</v>
      </c>
      <c r="CS17" s="611"/>
      <c r="CT17" s="611"/>
      <c r="CU17" s="611"/>
      <c r="CV17" s="611"/>
      <c r="CW17" s="611"/>
      <c r="CX17" s="611"/>
      <c r="CY17" s="612"/>
      <c r="CZ17" s="613">
        <v>15</v>
      </c>
      <c r="DA17" s="613"/>
      <c r="DB17" s="613"/>
      <c r="DC17" s="613"/>
      <c r="DD17" s="619" t="s">
        <v>122</v>
      </c>
      <c r="DE17" s="611"/>
      <c r="DF17" s="611"/>
      <c r="DG17" s="611"/>
      <c r="DH17" s="611"/>
      <c r="DI17" s="611"/>
      <c r="DJ17" s="611"/>
      <c r="DK17" s="611"/>
      <c r="DL17" s="611"/>
      <c r="DM17" s="611"/>
      <c r="DN17" s="611"/>
      <c r="DO17" s="611"/>
      <c r="DP17" s="612"/>
      <c r="DQ17" s="619">
        <v>1755915</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3793</v>
      </c>
      <c r="S18" s="611"/>
      <c r="T18" s="611"/>
      <c r="U18" s="611"/>
      <c r="V18" s="611"/>
      <c r="W18" s="611"/>
      <c r="X18" s="611"/>
      <c r="Y18" s="612"/>
      <c r="Z18" s="613">
        <v>0</v>
      </c>
      <c r="AA18" s="613"/>
      <c r="AB18" s="613"/>
      <c r="AC18" s="613"/>
      <c r="AD18" s="614">
        <v>3793</v>
      </c>
      <c r="AE18" s="614"/>
      <c r="AF18" s="614"/>
      <c r="AG18" s="614"/>
      <c r="AH18" s="614"/>
      <c r="AI18" s="614"/>
      <c r="AJ18" s="614"/>
      <c r="AK18" s="614"/>
      <c r="AL18" s="615">
        <v>0.1</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26950</v>
      </c>
      <c r="S19" s="611"/>
      <c r="T19" s="611"/>
      <c r="U19" s="611"/>
      <c r="V19" s="611"/>
      <c r="W19" s="611"/>
      <c r="X19" s="611"/>
      <c r="Y19" s="612"/>
      <c r="Z19" s="613">
        <v>0.2</v>
      </c>
      <c r="AA19" s="613"/>
      <c r="AB19" s="613"/>
      <c r="AC19" s="613"/>
      <c r="AD19" s="614">
        <v>26950</v>
      </c>
      <c r="AE19" s="614"/>
      <c r="AF19" s="614"/>
      <c r="AG19" s="614"/>
      <c r="AH19" s="614"/>
      <c r="AI19" s="614"/>
      <c r="AJ19" s="614"/>
      <c r="AK19" s="614"/>
      <c r="AL19" s="615">
        <v>0.4</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t="s">
        <v>122</v>
      </c>
      <c r="BH19" s="611"/>
      <c r="BI19" s="611"/>
      <c r="BJ19" s="611"/>
      <c r="BK19" s="611"/>
      <c r="BL19" s="611"/>
      <c r="BM19" s="611"/>
      <c r="BN19" s="612"/>
      <c r="BO19" s="613" t="s">
        <v>122</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83</v>
      </c>
      <c r="S20" s="611"/>
      <c r="T20" s="611"/>
      <c r="U20" s="611"/>
      <c r="V20" s="611"/>
      <c r="W20" s="611"/>
      <c r="X20" s="611"/>
      <c r="Y20" s="612"/>
      <c r="Z20" s="613">
        <v>0</v>
      </c>
      <c r="AA20" s="613"/>
      <c r="AB20" s="613"/>
      <c r="AC20" s="613"/>
      <c r="AD20" s="614">
        <v>83</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t="s">
        <v>122</v>
      </c>
      <c r="BH20" s="611"/>
      <c r="BI20" s="611"/>
      <c r="BJ20" s="611"/>
      <c r="BK20" s="611"/>
      <c r="BL20" s="611"/>
      <c r="BM20" s="611"/>
      <c r="BN20" s="612"/>
      <c r="BO20" s="613" t="s">
        <v>122</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11736270</v>
      </c>
      <c r="CS20" s="611"/>
      <c r="CT20" s="611"/>
      <c r="CU20" s="611"/>
      <c r="CV20" s="611"/>
      <c r="CW20" s="611"/>
      <c r="CX20" s="611"/>
      <c r="CY20" s="612"/>
      <c r="CZ20" s="613">
        <v>100</v>
      </c>
      <c r="DA20" s="613"/>
      <c r="DB20" s="613"/>
      <c r="DC20" s="613"/>
      <c r="DD20" s="619">
        <v>1913212</v>
      </c>
      <c r="DE20" s="611"/>
      <c r="DF20" s="611"/>
      <c r="DG20" s="611"/>
      <c r="DH20" s="611"/>
      <c r="DI20" s="611"/>
      <c r="DJ20" s="611"/>
      <c r="DK20" s="611"/>
      <c r="DL20" s="611"/>
      <c r="DM20" s="611"/>
      <c r="DN20" s="611"/>
      <c r="DO20" s="611"/>
      <c r="DP20" s="612"/>
      <c r="DQ20" s="619">
        <v>8611939</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5947387</v>
      </c>
      <c r="S21" s="611"/>
      <c r="T21" s="611"/>
      <c r="U21" s="611"/>
      <c r="V21" s="611"/>
      <c r="W21" s="611"/>
      <c r="X21" s="611"/>
      <c r="Y21" s="612"/>
      <c r="Z21" s="613">
        <v>48.1</v>
      </c>
      <c r="AA21" s="613"/>
      <c r="AB21" s="613"/>
      <c r="AC21" s="613"/>
      <c r="AD21" s="614">
        <v>5068291</v>
      </c>
      <c r="AE21" s="614"/>
      <c r="AF21" s="614"/>
      <c r="AG21" s="614"/>
      <c r="AH21" s="614"/>
      <c r="AI21" s="614"/>
      <c r="AJ21" s="614"/>
      <c r="AK21" s="614"/>
      <c r="AL21" s="615">
        <v>80.2</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5068291</v>
      </c>
      <c r="S22" s="611"/>
      <c r="T22" s="611"/>
      <c r="U22" s="611"/>
      <c r="V22" s="611"/>
      <c r="W22" s="611"/>
      <c r="X22" s="611"/>
      <c r="Y22" s="612"/>
      <c r="Z22" s="613">
        <v>41</v>
      </c>
      <c r="AA22" s="613"/>
      <c r="AB22" s="613"/>
      <c r="AC22" s="613"/>
      <c r="AD22" s="614">
        <v>5068291</v>
      </c>
      <c r="AE22" s="614"/>
      <c r="AF22" s="614"/>
      <c r="AG22" s="614"/>
      <c r="AH22" s="614"/>
      <c r="AI22" s="614"/>
      <c r="AJ22" s="614"/>
      <c r="AK22" s="614"/>
      <c r="AL22" s="615">
        <v>80.2</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858009</v>
      </c>
      <c r="S23" s="611"/>
      <c r="T23" s="611"/>
      <c r="U23" s="611"/>
      <c r="V23" s="611"/>
      <c r="W23" s="611"/>
      <c r="X23" s="611"/>
      <c r="Y23" s="612"/>
      <c r="Z23" s="613">
        <v>6.9</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v>21087</v>
      </c>
      <c r="S24" s="611"/>
      <c r="T24" s="611"/>
      <c r="U24" s="611"/>
      <c r="V24" s="611"/>
      <c r="W24" s="611"/>
      <c r="X24" s="611"/>
      <c r="Y24" s="612"/>
      <c r="Z24" s="613">
        <v>0.2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4088959</v>
      </c>
      <c r="CS24" s="600"/>
      <c r="CT24" s="600"/>
      <c r="CU24" s="600"/>
      <c r="CV24" s="600"/>
      <c r="CW24" s="600"/>
      <c r="CX24" s="600"/>
      <c r="CY24" s="601"/>
      <c r="CZ24" s="604">
        <v>34.799999999999997</v>
      </c>
      <c r="DA24" s="605"/>
      <c r="DB24" s="605"/>
      <c r="DC24" s="621"/>
      <c r="DD24" s="645">
        <v>3650932</v>
      </c>
      <c r="DE24" s="600"/>
      <c r="DF24" s="600"/>
      <c r="DG24" s="600"/>
      <c r="DH24" s="600"/>
      <c r="DI24" s="600"/>
      <c r="DJ24" s="600"/>
      <c r="DK24" s="601"/>
      <c r="DL24" s="645">
        <v>3566587</v>
      </c>
      <c r="DM24" s="600"/>
      <c r="DN24" s="600"/>
      <c r="DO24" s="600"/>
      <c r="DP24" s="600"/>
      <c r="DQ24" s="600"/>
      <c r="DR24" s="600"/>
      <c r="DS24" s="600"/>
      <c r="DT24" s="600"/>
      <c r="DU24" s="600"/>
      <c r="DV24" s="601"/>
      <c r="DW24" s="604">
        <v>56.4</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7151417</v>
      </c>
      <c r="S25" s="611"/>
      <c r="T25" s="611"/>
      <c r="U25" s="611"/>
      <c r="V25" s="611"/>
      <c r="W25" s="611"/>
      <c r="X25" s="611"/>
      <c r="Y25" s="612"/>
      <c r="Z25" s="613">
        <v>57.9</v>
      </c>
      <c r="AA25" s="613"/>
      <c r="AB25" s="613"/>
      <c r="AC25" s="613"/>
      <c r="AD25" s="614">
        <v>6272321</v>
      </c>
      <c r="AE25" s="614"/>
      <c r="AF25" s="614"/>
      <c r="AG25" s="614"/>
      <c r="AH25" s="614"/>
      <c r="AI25" s="614"/>
      <c r="AJ25" s="614"/>
      <c r="AK25" s="614"/>
      <c r="AL25" s="615">
        <v>99.3</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1707381</v>
      </c>
      <c r="CS25" s="642"/>
      <c r="CT25" s="642"/>
      <c r="CU25" s="642"/>
      <c r="CV25" s="642"/>
      <c r="CW25" s="642"/>
      <c r="CX25" s="642"/>
      <c r="CY25" s="643"/>
      <c r="CZ25" s="615">
        <v>14.5</v>
      </c>
      <c r="DA25" s="640"/>
      <c r="DB25" s="640"/>
      <c r="DC25" s="644"/>
      <c r="DD25" s="619">
        <v>1664473</v>
      </c>
      <c r="DE25" s="642"/>
      <c r="DF25" s="642"/>
      <c r="DG25" s="642"/>
      <c r="DH25" s="642"/>
      <c r="DI25" s="642"/>
      <c r="DJ25" s="642"/>
      <c r="DK25" s="643"/>
      <c r="DL25" s="619">
        <v>1657450</v>
      </c>
      <c r="DM25" s="642"/>
      <c r="DN25" s="642"/>
      <c r="DO25" s="642"/>
      <c r="DP25" s="642"/>
      <c r="DQ25" s="642"/>
      <c r="DR25" s="642"/>
      <c r="DS25" s="642"/>
      <c r="DT25" s="642"/>
      <c r="DU25" s="642"/>
      <c r="DV25" s="643"/>
      <c r="DW25" s="615">
        <v>26.2</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719</v>
      </c>
      <c r="S26" s="611"/>
      <c r="T26" s="611"/>
      <c r="U26" s="611"/>
      <c r="V26" s="611"/>
      <c r="W26" s="611"/>
      <c r="X26" s="611"/>
      <c r="Y26" s="612"/>
      <c r="Z26" s="613">
        <v>0</v>
      </c>
      <c r="AA26" s="613"/>
      <c r="AB26" s="613"/>
      <c r="AC26" s="613"/>
      <c r="AD26" s="614">
        <v>719</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985320</v>
      </c>
      <c r="CS26" s="611"/>
      <c r="CT26" s="611"/>
      <c r="CU26" s="611"/>
      <c r="CV26" s="611"/>
      <c r="CW26" s="611"/>
      <c r="CX26" s="611"/>
      <c r="CY26" s="612"/>
      <c r="CZ26" s="615">
        <v>8.4</v>
      </c>
      <c r="DA26" s="640"/>
      <c r="DB26" s="640"/>
      <c r="DC26" s="644"/>
      <c r="DD26" s="619">
        <v>965979</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4644</v>
      </c>
      <c r="S27" s="611"/>
      <c r="T27" s="611"/>
      <c r="U27" s="611"/>
      <c r="V27" s="611"/>
      <c r="W27" s="611"/>
      <c r="X27" s="611"/>
      <c r="Y27" s="612"/>
      <c r="Z27" s="613">
        <v>0</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753976</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619831</v>
      </c>
      <c r="CS27" s="642"/>
      <c r="CT27" s="642"/>
      <c r="CU27" s="642"/>
      <c r="CV27" s="642"/>
      <c r="CW27" s="642"/>
      <c r="CX27" s="642"/>
      <c r="CY27" s="643"/>
      <c r="CZ27" s="615">
        <v>5.3</v>
      </c>
      <c r="DA27" s="640"/>
      <c r="DB27" s="640"/>
      <c r="DC27" s="644"/>
      <c r="DD27" s="619">
        <v>230544</v>
      </c>
      <c r="DE27" s="642"/>
      <c r="DF27" s="642"/>
      <c r="DG27" s="642"/>
      <c r="DH27" s="642"/>
      <c r="DI27" s="642"/>
      <c r="DJ27" s="642"/>
      <c r="DK27" s="643"/>
      <c r="DL27" s="619">
        <v>157706</v>
      </c>
      <c r="DM27" s="642"/>
      <c r="DN27" s="642"/>
      <c r="DO27" s="642"/>
      <c r="DP27" s="642"/>
      <c r="DQ27" s="642"/>
      <c r="DR27" s="642"/>
      <c r="DS27" s="642"/>
      <c r="DT27" s="642"/>
      <c r="DU27" s="642"/>
      <c r="DV27" s="643"/>
      <c r="DW27" s="615">
        <v>2.5</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79937</v>
      </c>
      <c r="S28" s="611"/>
      <c r="T28" s="611"/>
      <c r="U28" s="611"/>
      <c r="V28" s="611"/>
      <c r="W28" s="611"/>
      <c r="X28" s="611"/>
      <c r="Y28" s="612"/>
      <c r="Z28" s="613">
        <v>0.6</v>
      </c>
      <c r="AA28" s="613"/>
      <c r="AB28" s="613"/>
      <c r="AC28" s="613"/>
      <c r="AD28" s="614">
        <v>36806</v>
      </c>
      <c r="AE28" s="614"/>
      <c r="AF28" s="614"/>
      <c r="AG28" s="614"/>
      <c r="AH28" s="614"/>
      <c r="AI28" s="614"/>
      <c r="AJ28" s="614"/>
      <c r="AK28" s="614"/>
      <c r="AL28" s="615">
        <v>0.6</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1761747</v>
      </c>
      <c r="CS28" s="611"/>
      <c r="CT28" s="611"/>
      <c r="CU28" s="611"/>
      <c r="CV28" s="611"/>
      <c r="CW28" s="611"/>
      <c r="CX28" s="611"/>
      <c r="CY28" s="612"/>
      <c r="CZ28" s="615">
        <v>15</v>
      </c>
      <c r="DA28" s="640"/>
      <c r="DB28" s="640"/>
      <c r="DC28" s="644"/>
      <c r="DD28" s="619">
        <v>1755915</v>
      </c>
      <c r="DE28" s="611"/>
      <c r="DF28" s="611"/>
      <c r="DG28" s="611"/>
      <c r="DH28" s="611"/>
      <c r="DI28" s="611"/>
      <c r="DJ28" s="611"/>
      <c r="DK28" s="612"/>
      <c r="DL28" s="619">
        <v>1751431</v>
      </c>
      <c r="DM28" s="611"/>
      <c r="DN28" s="611"/>
      <c r="DO28" s="611"/>
      <c r="DP28" s="611"/>
      <c r="DQ28" s="611"/>
      <c r="DR28" s="611"/>
      <c r="DS28" s="611"/>
      <c r="DT28" s="611"/>
      <c r="DU28" s="611"/>
      <c r="DV28" s="612"/>
      <c r="DW28" s="615">
        <v>27.7</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5881</v>
      </c>
      <c r="S29" s="611"/>
      <c r="T29" s="611"/>
      <c r="U29" s="611"/>
      <c r="V29" s="611"/>
      <c r="W29" s="611"/>
      <c r="X29" s="611"/>
      <c r="Y29" s="612"/>
      <c r="Z29" s="613">
        <v>0</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1761747</v>
      </c>
      <c r="CS29" s="642"/>
      <c r="CT29" s="642"/>
      <c r="CU29" s="642"/>
      <c r="CV29" s="642"/>
      <c r="CW29" s="642"/>
      <c r="CX29" s="642"/>
      <c r="CY29" s="643"/>
      <c r="CZ29" s="615">
        <v>15</v>
      </c>
      <c r="DA29" s="640"/>
      <c r="DB29" s="640"/>
      <c r="DC29" s="644"/>
      <c r="DD29" s="619">
        <v>1755915</v>
      </c>
      <c r="DE29" s="642"/>
      <c r="DF29" s="642"/>
      <c r="DG29" s="642"/>
      <c r="DH29" s="642"/>
      <c r="DI29" s="642"/>
      <c r="DJ29" s="642"/>
      <c r="DK29" s="643"/>
      <c r="DL29" s="619">
        <v>1751431</v>
      </c>
      <c r="DM29" s="642"/>
      <c r="DN29" s="642"/>
      <c r="DO29" s="642"/>
      <c r="DP29" s="642"/>
      <c r="DQ29" s="642"/>
      <c r="DR29" s="642"/>
      <c r="DS29" s="642"/>
      <c r="DT29" s="642"/>
      <c r="DU29" s="642"/>
      <c r="DV29" s="643"/>
      <c r="DW29" s="615">
        <v>27.7</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1127604</v>
      </c>
      <c r="S30" s="611"/>
      <c r="T30" s="611"/>
      <c r="U30" s="611"/>
      <c r="V30" s="611"/>
      <c r="W30" s="611"/>
      <c r="X30" s="611"/>
      <c r="Y30" s="612"/>
      <c r="Z30" s="613">
        <v>9.1</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1737941</v>
      </c>
      <c r="CS30" s="611"/>
      <c r="CT30" s="611"/>
      <c r="CU30" s="611"/>
      <c r="CV30" s="611"/>
      <c r="CW30" s="611"/>
      <c r="CX30" s="611"/>
      <c r="CY30" s="612"/>
      <c r="CZ30" s="615">
        <v>14.8</v>
      </c>
      <c r="DA30" s="640"/>
      <c r="DB30" s="640"/>
      <c r="DC30" s="644"/>
      <c r="DD30" s="619">
        <v>1732112</v>
      </c>
      <c r="DE30" s="611"/>
      <c r="DF30" s="611"/>
      <c r="DG30" s="611"/>
      <c r="DH30" s="611"/>
      <c r="DI30" s="611"/>
      <c r="DJ30" s="611"/>
      <c r="DK30" s="612"/>
      <c r="DL30" s="619">
        <v>1727628</v>
      </c>
      <c r="DM30" s="611"/>
      <c r="DN30" s="611"/>
      <c r="DO30" s="611"/>
      <c r="DP30" s="611"/>
      <c r="DQ30" s="611"/>
      <c r="DR30" s="611"/>
      <c r="DS30" s="611"/>
      <c r="DT30" s="611"/>
      <c r="DU30" s="611"/>
      <c r="DV30" s="612"/>
      <c r="DW30" s="615">
        <v>27.3</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99.2</v>
      </c>
      <c r="BH31" s="654"/>
      <c r="BI31" s="654"/>
      <c r="BJ31" s="654"/>
      <c r="BK31" s="654"/>
      <c r="BL31" s="654"/>
      <c r="BM31" s="605">
        <v>97.4</v>
      </c>
      <c r="BN31" s="654"/>
      <c r="BO31" s="654"/>
      <c r="BP31" s="654"/>
      <c r="BQ31" s="655"/>
      <c r="BR31" s="666">
        <v>98.9</v>
      </c>
      <c r="BS31" s="654"/>
      <c r="BT31" s="654"/>
      <c r="BU31" s="654"/>
      <c r="BV31" s="654"/>
      <c r="BW31" s="654"/>
      <c r="BX31" s="605">
        <v>97.4</v>
      </c>
      <c r="BY31" s="654"/>
      <c r="BZ31" s="654"/>
      <c r="CA31" s="654"/>
      <c r="CB31" s="655"/>
      <c r="CD31" s="648"/>
      <c r="CE31" s="649"/>
      <c r="CF31" s="607" t="s">
        <v>300</v>
      </c>
      <c r="CG31" s="608"/>
      <c r="CH31" s="608"/>
      <c r="CI31" s="608"/>
      <c r="CJ31" s="608"/>
      <c r="CK31" s="608"/>
      <c r="CL31" s="608"/>
      <c r="CM31" s="608"/>
      <c r="CN31" s="608"/>
      <c r="CO31" s="608"/>
      <c r="CP31" s="608"/>
      <c r="CQ31" s="609"/>
      <c r="CR31" s="610">
        <v>23806</v>
      </c>
      <c r="CS31" s="642"/>
      <c r="CT31" s="642"/>
      <c r="CU31" s="642"/>
      <c r="CV31" s="642"/>
      <c r="CW31" s="642"/>
      <c r="CX31" s="642"/>
      <c r="CY31" s="643"/>
      <c r="CZ31" s="615">
        <v>0.2</v>
      </c>
      <c r="DA31" s="640"/>
      <c r="DB31" s="640"/>
      <c r="DC31" s="644"/>
      <c r="DD31" s="619">
        <v>23803</v>
      </c>
      <c r="DE31" s="642"/>
      <c r="DF31" s="642"/>
      <c r="DG31" s="642"/>
      <c r="DH31" s="642"/>
      <c r="DI31" s="642"/>
      <c r="DJ31" s="642"/>
      <c r="DK31" s="643"/>
      <c r="DL31" s="619">
        <v>23803</v>
      </c>
      <c r="DM31" s="642"/>
      <c r="DN31" s="642"/>
      <c r="DO31" s="642"/>
      <c r="DP31" s="642"/>
      <c r="DQ31" s="642"/>
      <c r="DR31" s="642"/>
      <c r="DS31" s="642"/>
      <c r="DT31" s="642"/>
      <c r="DU31" s="642"/>
      <c r="DV31" s="643"/>
      <c r="DW31" s="615">
        <v>0.4</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527141</v>
      </c>
      <c r="S32" s="611"/>
      <c r="T32" s="611"/>
      <c r="U32" s="611"/>
      <c r="V32" s="611"/>
      <c r="W32" s="611"/>
      <c r="X32" s="611"/>
      <c r="Y32" s="612"/>
      <c r="Z32" s="613">
        <v>4.3</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99.7</v>
      </c>
      <c r="BH32" s="642"/>
      <c r="BI32" s="642"/>
      <c r="BJ32" s="642"/>
      <c r="BK32" s="642"/>
      <c r="BL32" s="642"/>
      <c r="BM32" s="616">
        <v>98.5</v>
      </c>
      <c r="BN32" s="642"/>
      <c r="BO32" s="642"/>
      <c r="BP32" s="642"/>
      <c r="BQ32" s="665"/>
      <c r="BR32" s="667">
        <v>98</v>
      </c>
      <c r="BS32" s="642"/>
      <c r="BT32" s="642"/>
      <c r="BU32" s="642"/>
      <c r="BV32" s="642"/>
      <c r="BW32" s="642"/>
      <c r="BX32" s="616">
        <v>97.3</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46586</v>
      </c>
      <c r="S33" s="611"/>
      <c r="T33" s="611"/>
      <c r="U33" s="611"/>
      <c r="V33" s="611"/>
      <c r="W33" s="611"/>
      <c r="X33" s="611"/>
      <c r="Y33" s="612"/>
      <c r="Z33" s="613">
        <v>0.4</v>
      </c>
      <c r="AA33" s="613"/>
      <c r="AB33" s="613"/>
      <c r="AC33" s="613"/>
      <c r="AD33" s="614">
        <v>7252</v>
      </c>
      <c r="AE33" s="614"/>
      <c r="AF33" s="614"/>
      <c r="AG33" s="614"/>
      <c r="AH33" s="614"/>
      <c r="AI33" s="614"/>
      <c r="AJ33" s="614"/>
      <c r="AK33" s="614"/>
      <c r="AL33" s="615">
        <v>0.1</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98.6</v>
      </c>
      <c r="BH33" s="669"/>
      <c r="BI33" s="669"/>
      <c r="BJ33" s="669"/>
      <c r="BK33" s="669"/>
      <c r="BL33" s="669"/>
      <c r="BM33" s="670">
        <v>96.2</v>
      </c>
      <c r="BN33" s="669"/>
      <c r="BO33" s="669"/>
      <c r="BP33" s="669"/>
      <c r="BQ33" s="671"/>
      <c r="BR33" s="668">
        <v>99.4</v>
      </c>
      <c r="BS33" s="669"/>
      <c r="BT33" s="669"/>
      <c r="BU33" s="669"/>
      <c r="BV33" s="669"/>
      <c r="BW33" s="669"/>
      <c r="BX33" s="670">
        <v>97</v>
      </c>
      <c r="BY33" s="669"/>
      <c r="BZ33" s="669"/>
      <c r="CA33" s="669"/>
      <c r="CB33" s="671"/>
      <c r="CD33" s="607" t="s">
        <v>307</v>
      </c>
      <c r="CE33" s="608"/>
      <c r="CF33" s="608"/>
      <c r="CG33" s="608"/>
      <c r="CH33" s="608"/>
      <c r="CI33" s="608"/>
      <c r="CJ33" s="608"/>
      <c r="CK33" s="608"/>
      <c r="CL33" s="608"/>
      <c r="CM33" s="608"/>
      <c r="CN33" s="608"/>
      <c r="CO33" s="608"/>
      <c r="CP33" s="608"/>
      <c r="CQ33" s="609"/>
      <c r="CR33" s="610">
        <v>5423774</v>
      </c>
      <c r="CS33" s="642"/>
      <c r="CT33" s="642"/>
      <c r="CU33" s="642"/>
      <c r="CV33" s="642"/>
      <c r="CW33" s="642"/>
      <c r="CX33" s="642"/>
      <c r="CY33" s="643"/>
      <c r="CZ33" s="615">
        <v>46.2</v>
      </c>
      <c r="DA33" s="640"/>
      <c r="DB33" s="640"/>
      <c r="DC33" s="644"/>
      <c r="DD33" s="619">
        <v>4503787</v>
      </c>
      <c r="DE33" s="642"/>
      <c r="DF33" s="642"/>
      <c r="DG33" s="642"/>
      <c r="DH33" s="642"/>
      <c r="DI33" s="642"/>
      <c r="DJ33" s="642"/>
      <c r="DK33" s="643"/>
      <c r="DL33" s="619">
        <v>2139734</v>
      </c>
      <c r="DM33" s="642"/>
      <c r="DN33" s="642"/>
      <c r="DO33" s="642"/>
      <c r="DP33" s="642"/>
      <c r="DQ33" s="642"/>
      <c r="DR33" s="642"/>
      <c r="DS33" s="642"/>
      <c r="DT33" s="642"/>
      <c r="DU33" s="642"/>
      <c r="DV33" s="643"/>
      <c r="DW33" s="615">
        <v>33.799999999999997</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373292</v>
      </c>
      <c r="S34" s="611"/>
      <c r="T34" s="611"/>
      <c r="U34" s="611"/>
      <c r="V34" s="611"/>
      <c r="W34" s="611"/>
      <c r="X34" s="611"/>
      <c r="Y34" s="612"/>
      <c r="Z34" s="613">
        <v>3</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1236517</v>
      </c>
      <c r="CS34" s="611"/>
      <c r="CT34" s="611"/>
      <c r="CU34" s="611"/>
      <c r="CV34" s="611"/>
      <c r="CW34" s="611"/>
      <c r="CX34" s="611"/>
      <c r="CY34" s="612"/>
      <c r="CZ34" s="615">
        <v>10.5</v>
      </c>
      <c r="DA34" s="640"/>
      <c r="DB34" s="640"/>
      <c r="DC34" s="644"/>
      <c r="DD34" s="619">
        <v>930782</v>
      </c>
      <c r="DE34" s="611"/>
      <c r="DF34" s="611"/>
      <c r="DG34" s="611"/>
      <c r="DH34" s="611"/>
      <c r="DI34" s="611"/>
      <c r="DJ34" s="611"/>
      <c r="DK34" s="612"/>
      <c r="DL34" s="619">
        <v>666235</v>
      </c>
      <c r="DM34" s="611"/>
      <c r="DN34" s="611"/>
      <c r="DO34" s="611"/>
      <c r="DP34" s="611"/>
      <c r="DQ34" s="611"/>
      <c r="DR34" s="611"/>
      <c r="DS34" s="611"/>
      <c r="DT34" s="611"/>
      <c r="DU34" s="611"/>
      <c r="DV34" s="612"/>
      <c r="DW34" s="615">
        <v>10.5</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586535</v>
      </c>
      <c r="S35" s="611"/>
      <c r="T35" s="611"/>
      <c r="U35" s="611"/>
      <c r="V35" s="611"/>
      <c r="W35" s="611"/>
      <c r="X35" s="611"/>
      <c r="Y35" s="612"/>
      <c r="Z35" s="613">
        <v>4.7</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262061</v>
      </c>
      <c r="CS35" s="642"/>
      <c r="CT35" s="642"/>
      <c r="CU35" s="642"/>
      <c r="CV35" s="642"/>
      <c r="CW35" s="642"/>
      <c r="CX35" s="642"/>
      <c r="CY35" s="643"/>
      <c r="CZ35" s="615">
        <v>2.2000000000000002</v>
      </c>
      <c r="DA35" s="640"/>
      <c r="DB35" s="640"/>
      <c r="DC35" s="644"/>
      <c r="DD35" s="619">
        <v>200192</v>
      </c>
      <c r="DE35" s="642"/>
      <c r="DF35" s="642"/>
      <c r="DG35" s="642"/>
      <c r="DH35" s="642"/>
      <c r="DI35" s="642"/>
      <c r="DJ35" s="642"/>
      <c r="DK35" s="643"/>
      <c r="DL35" s="619">
        <v>200192</v>
      </c>
      <c r="DM35" s="642"/>
      <c r="DN35" s="642"/>
      <c r="DO35" s="642"/>
      <c r="DP35" s="642"/>
      <c r="DQ35" s="642"/>
      <c r="DR35" s="642"/>
      <c r="DS35" s="642"/>
      <c r="DT35" s="642"/>
      <c r="DU35" s="642"/>
      <c r="DV35" s="643"/>
      <c r="DW35" s="615">
        <v>3.2</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905244</v>
      </c>
      <c r="S36" s="611"/>
      <c r="T36" s="611"/>
      <c r="U36" s="611"/>
      <c r="V36" s="611"/>
      <c r="W36" s="611"/>
      <c r="X36" s="611"/>
      <c r="Y36" s="612"/>
      <c r="Z36" s="613">
        <v>7.3</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857514</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24218</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2035398</v>
      </c>
      <c r="CS36" s="611"/>
      <c r="CT36" s="611"/>
      <c r="CU36" s="611"/>
      <c r="CV36" s="611"/>
      <c r="CW36" s="611"/>
      <c r="CX36" s="611"/>
      <c r="CY36" s="612"/>
      <c r="CZ36" s="615">
        <v>17.3</v>
      </c>
      <c r="DA36" s="640"/>
      <c r="DB36" s="640"/>
      <c r="DC36" s="644"/>
      <c r="DD36" s="619">
        <v>1703595</v>
      </c>
      <c r="DE36" s="611"/>
      <c r="DF36" s="611"/>
      <c r="DG36" s="611"/>
      <c r="DH36" s="611"/>
      <c r="DI36" s="611"/>
      <c r="DJ36" s="611"/>
      <c r="DK36" s="612"/>
      <c r="DL36" s="619">
        <v>866531</v>
      </c>
      <c r="DM36" s="611"/>
      <c r="DN36" s="611"/>
      <c r="DO36" s="611"/>
      <c r="DP36" s="611"/>
      <c r="DQ36" s="611"/>
      <c r="DR36" s="611"/>
      <c r="DS36" s="611"/>
      <c r="DT36" s="611"/>
      <c r="DU36" s="611"/>
      <c r="DV36" s="612"/>
      <c r="DW36" s="615">
        <v>13.7</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280553</v>
      </c>
      <c r="S37" s="611"/>
      <c r="T37" s="611"/>
      <c r="U37" s="611"/>
      <c r="V37" s="611"/>
      <c r="W37" s="611"/>
      <c r="X37" s="611"/>
      <c r="Y37" s="612"/>
      <c r="Z37" s="613">
        <v>2.2999999999999998</v>
      </c>
      <c r="AA37" s="613"/>
      <c r="AB37" s="613"/>
      <c r="AC37" s="613"/>
      <c r="AD37" s="614">
        <v>1281</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175714</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3116</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651502</v>
      </c>
      <c r="CS37" s="642"/>
      <c r="CT37" s="642"/>
      <c r="CU37" s="642"/>
      <c r="CV37" s="642"/>
      <c r="CW37" s="642"/>
      <c r="CX37" s="642"/>
      <c r="CY37" s="643"/>
      <c r="CZ37" s="615">
        <v>5.6</v>
      </c>
      <c r="DA37" s="640"/>
      <c r="DB37" s="640"/>
      <c r="DC37" s="644"/>
      <c r="DD37" s="619">
        <v>546702</v>
      </c>
      <c r="DE37" s="642"/>
      <c r="DF37" s="642"/>
      <c r="DG37" s="642"/>
      <c r="DH37" s="642"/>
      <c r="DI37" s="642"/>
      <c r="DJ37" s="642"/>
      <c r="DK37" s="643"/>
      <c r="DL37" s="619">
        <v>534230</v>
      </c>
      <c r="DM37" s="642"/>
      <c r="DN37" s="642"/>
      <c r="DO37" s="642"/>
      <c r="DP37" s="642"/>
      <c r="DQ37" s="642"/>
      <c r="DR37" s="642"/>
      <c r="DS37" s="642"/>
      <c r="DT37" s="642"/>
      <c r="DU37" s="642"/>
      <c r="DV37" s="643"/>
      <c r="DW37" s="615">
        <v>8.4</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1263700</v>
      </c>
      <c r="S38" s="611"/>
      <c r="T38" s="611"/>
      <c r="U38" s="611"/>
      <c r="V38" s="611"/>
      <c r="W38" s="611"/>
      <c r="X38" s="611"/>
      <c r="Y38" s="612"/>
      <c r="Z38" s="613">
        <v>10.199999999999999</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109636</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1350</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572164</v>
      </c>
      <c r="CS38" s="611"/>
      <c r="CT38" s="611"/>
      <c r="CU38" s="611"/>
      <c r="CV38" s="611"/>
      <c r="CW38" s="611"/>
      <c r="CX38" s="611"/>
      <c r="CY38" s="612"/>
      <c r="CZ38" s="615">
        <v>4.9000000000000004</v>
      </c>
      <c r="DA38" s="640"/>
      <c r="DB38" s="640"/>
      <c r="DC38" s="644"/>
      <c r="DD38" s="619">
        <v>473053</v>
      </c>
      <c r="DE38" s="611"/>
      <c r="DF38" s="611"/>
      <c r="DG38" s="611"/>
      <c r="DH38" s="611"/>
      <c r="DI38" s="611"/>
      <c r="DJ38" s="611"/>
      <c r="DK38" s="612"/>
      <c r="DL38" s="619">
        <v>396839</v>
      </c>
      <c r="DM38" s="611"/>
      <c r="DN38" s="611"/>
      <c r="DO38" s="611"/>
      <c r="DP38" s="611"/>
      <c r="DQ38" s="611"/>
      <c r="DR38" s="611"/>
      <c r="DS38" s="611"/>
      <c r="DT38" s="611"/>
      <c r="DU38" s="611"/>
      <c r="DV38" s="612"/>
      <c r="DW38" s="615">
        <v>6.3</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22143</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1879</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1208203</v>
      </c>
      <c r="CS39" s="642"/>
      <c r="CT39" s="642"/>
      <c r="CU39" s="642"/>
      <c r="CV39" s="642"/>
      <c r="CW39" s="642"/>
      <c r="CX39" s="642"/>
      <c r="CY39" s="643"/>
      <c r="CZ39" s="615">
        <v>10.3</v>
      </c>
      <c r="DA39" s="640"/>
      <c r="DB39" s="640"/>
      <c r="DC39" s="644"/>
      <c r="DD39" s="619">
        <v>1186228</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v>10600</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02"/>
      <c r="BM40" s="608" t="s">
        <v>333</v>
      </c>
      <c r="BN40" s="608"/>
      <c r="BO40" s="608"/>
      <c r="BP40" s="608"/>
      <c r="BQ40" s="608"/>
      <c r="BR40" s="608"/>
      <c r="BS40" s="608"/>
      <c r="BT40" s="608"/>
      <c r="BU40" s="609"/>
      <c r="BV40" s="610">
        <v>80</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109431</v>
      </c>
      <c r="CS40" s="611"/>
      <c r="CT40" s="611"/>
      <c r="CU40" s="611"/>
      <c r="CV40" s="611"/>
      <c r="CW40" s="611"/>
      <c r="CX40" s="611"/>
      <c r="CY40" s="612"/>
      <c r="CZ40" s="615">
        <v>0.9</v>
      </c>
      <c r="DA40" s="640"/>
      <c r="DB40" s="640"/>
      <c r="DC40" s="644"/>
      <c r="DD40" s="619">
        <v>9937</v>
      </c>
      <c r="DE40" s="611"/>
      <c r="DF40" s="611"/>
      <c r="DG40" s="611"/>
      <c r="DH40" s="611"/>
      <c r="DI40" s="611"/>
      <c r="DJ40" s="611"/>
      <c r="DK40" s="612"/>
      <c r="DL40" s="619">
        <v>9937</v>
      </c>
      <c r="DM40" s="611"/>
      <c r="DN40" s="611"/>
      <c r="DO40" s="611"/>
      <c r="DP40" s="611"/>
      <c r="DQ40" s="611"/>
      <c r="DR40" s="611"/>
      <c r="DS40" s="611"/>
      <c r="DT40" s="611"/>
      <c r="DU40" s="611"/>
      <c r="DV40" s="612"/>
      <c r="DW40" s="615">
        <v>0.2</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12353253</v>
      </c>
      <c r="S41" s="683"/>
      <c r="T41" s="683"/>
      <c r="U41" s="683"/>
      <c r="V41" s="683"/>
      <c r="W41" s="683"/>
      <c r="X41" s="683"/>
      <c r="Y41" s="687"/>
      <c r="Z41" s="688">
        <v>100</v>
      </c>
      <c r="AA41" s="688"/>
      <c r="AB41" s="688"/>
      <c r="AC41" s="688"/>
      <c r="AD41" s="689">
        <v>6318379</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127873</v>
      </c>
      <c r="BA41" s="611"/>
      <c r="BB41" s="611"/>
      <c r="BC41" s="611"/>
      <c r="BD41" s="642"/>
      <c r="BE41" s="642"/>
      <c r="BF41" s="665"/>
      <c r="BG41" s="658"/>
      <c r="BH41" s="659"/>
      <c r="BI41" s="659"/>
      <c r="BJ41" s="659"/>
      <c r="BK41" s="659"/>
      <c r="BL41" s="202"/>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422148</v>
      </c>
      <c r="BA42" s="683"/>
      <c r="BB42" s="683"/>
      <c r="BC42" s="683"/>
      <c r="BD42" s="669"/>
      <c r="BE42" s="669"/>
      <c r="BF42" s="671"/>
      <c r="BG42" s="660"/>
      <c r="BH42" s="661"/>
      <c r="BI42" s="661"/>
      <c r="BJ42" s="661"/>
      <c r="BK42" s="661"/>
      <c r="BL42" s="203"/>
      <c r="BM42" s="632" t="s">
        <v>340</v>
      </c>
      <c r="BN42" s="632"/>
      <c r="BO42" s="632"/>
      <c r="BP42" s="632"/>
      <c r="BQ42" s="632"/>
      <c r="BR42" s="632"/>
      <c r="BS42" s="632"/>
      <c r="BT42" s="632"/>
      <c r="BU42" s="633"/>
      <c r="BV42" s="682">
        <v>390</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2223537</v>
      </c>
      <c r="CS42" s="642"/>
      <c r="CT42" s="642"/>
      <c r="CU42" s="642"/>
      <c r="CV42" s="642"/>
      <c r="CW42" s="642"/>
      <c r="CX42" s="642"/>
      <c r="CY42" s="643"/>
      <c r="CZ42" s="615">
        <v>18.899999999999999</v>
      </c>
      <c r="DA42" s="640"/>
      <c r="DB42" s="640"/>
      <c r="DC42" s="644"/>
      <c r="DD42" s="619">
        <v>457220</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101770</v>
      </c>
      <c r="CS43" s="642"/>
      <c r="CT43" s="642"/>
      <c r="CU43" s="642"/>
      <c r="CV43" s="642"/>
      <c r="CW43" s="642"/>
      <c r="CX43" s="642"/>
      <c r="CY43" s="643"/>
      <c r="CZ43" s="615">
        <v>0.9</v>
      </c>
      <c r="DA43" s="640"/>
      <c r="DB43" s="640"/>
      <c r="DC43" s="644"/>
      <c r="DD43" s="619">
        <v>101770</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1913212</v>
      </c>
      <c r="CS44" s="611"/>
      <c r="CT44" s="611"/>
      <c r="CU44" s="611"/>
      <c r="CV44" s="611"/>
      <c r="CW44" s="611"/>
      <c r="CX44" s="611"/>
      <c r="CY44" s="612"/>
      <c r="CZ44" s="615">
        <v>16.3</v>
      </c>
      <c r="DA44" s="616"/>
      <c r="DB44" s="616"/>
      <c r="DC44" s="622"/>
      <c r="DD44" s="619">
        <v>324792</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1034804</v>
      </c>
      <c r="CS45" s="642"/>
      <c r="CT45" s="642"/>
      <c r="CU45" s="642"/>
      <c r="CV45" s="642"/>
      <c r="CW45" s="642"/>
      <c r="CX45" s="642"/>
      <c r="CY45" s="643"/>
      <c r="CZ45" s="615">
        <v>8.8000000000000007</v>
      </c>
      <c r="DA45" s="640"/>
      <c r="DB45" s="640"/>
      <c r="DC45" s="644"/>
      <c r="DD45" s="619">
        <v>42156</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859651</v>
      </c>
      <c r="CS46" s="611"/>
      <c r="CT46" s="611"/>
      <c r="CU46" s="611"/>
      <c r="CV46" s="611"/>
      <c r="CW46" s="611"/>
      <c r="CX46" s="611"/>
      <c r="CY46" s="612"/>
      <c r="CZ46" s="615">
        <v>7.3</v>
      </c>
      <c r="DA46" s="616"/>
      <c r="DB46" s="616"/>
      <c r="DC46" s="622"/>
      <c r="DD46" s="619">
        <v>263879</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v>310325</v>
      </c>
      <c r="CS47" s="642"/>
      <c r="CT47" s="642"/>
      <c r="CU47" s="642"/>
      <c r="CV47" s="642"/>
      <c r="CW47" s="642"/>
      <c r="CX47" s="642"/>
      <c r="CY47" s="643"/>
      <c r="CZ47" s="615">
        <v>2.6</v>
      </c>
      <c r="DA47" s="640"/>
      <c r="DB47" s="640"/>
      <c r="DC47" s="644"/>
      <c r="DD47" s="619">
        <v>132428</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11736270</v>
      </c>
      <c r="CS49" s="669"/>
      <c r="CT49" s="669"/>
      <c r="CU49" s="669"/>
      <c r="CV49" s="669"/>
      <c r="CW49" s="669"/>
      <c r="CX49" s="669"/>
      <c r="CY49" s="698"/>
      <c r="CZ49" s="690">
        <v>100</v>
      </c>
      <c r="DA49" s="699"/>
      <c r="DB49" s="699"/>
      <c r="DC49" s="700"/>
      <c r="DD49" s="701">
        <v>8611939</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tXweXStDAk0F0AVGcYIv3dGWXXC+PkahCrwPGUVmO+qyT+QWRlzCFDZNB67yu4hYf/5jTOuEeAs7MYEHd9OP6A==" saltValue="KGAMDY5GdSLpHFX6g9Llk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374</v>
      </c>
      <c r="C7" s="737"/>
      <c r="D7" s="737"/>
      <c r="E7" s="737"/>
      <c r="F7" s="737"/>
      <c r="G7" s="737"/>
      <c r="H7" s="737"/>
      <c r="I7" s="737"/>
      <c r="J7" s="737"/>
      <c r="K7" s="737"/>
      <c r="L7" s="737"/>
      <c r="M7" s="737"/>
      <c r="N7" s="737"/>
      <c r="O7" s="737"/>
      <c r="P7" s="738"/>
      <c r="Q7" s="739">
        <v>12363</v>
      </c>
      <c r="R7" s="740"/>
      <c r="S7" s="740"/>
      <c r="T7" s="740"/>
      <c r="U7" s="740"/>
      <c r="V7" s="740">
        <v>11746</v>
      </c>
      <c r="W7" s="740"/>
      <c r="X7" s="740"/>
      <c r="Y7" s="740"/>
      <c r="Z7" s="740"/>
      <c r="AA7" s="740">
        <v>617</v>
      </c>
      <c r="AB7" s="740"/>
      <c r="AC7" s="740"/>
      <c r="AD7" s="740"/>
      <c r="AE7" s="741"/>
      <c r="AF7" s="742">
        <v>538</v>
      </c>
      <c r="AG7" s="743"/>
      <c r="AH7" s="743"/>
      <c r="AI7" s="743"/>
      <c r="AJ7" s="744"/>
      <c r="AK7" s="745">
        <v>587</v>
      </c>
      <c r="AL7" s="746"/>
      <c r="AM7" s="746"/>
      <c r="AN7" s="746"/>
      <c r="AO7" s="746"/>
      <c r="AP7" s="746">
        <v>11282</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555</v>
      </c>
      <c r="BT7" s="734"/>
      <c r="BU7" s="734"/>
      <c r="BV7" s="734"/>
      <c r="BW7" s="734"/>
      <c r="BX7" s="734"/>
      <c r="BY7" s="734"/>
      <c r="BZ7" s="734"/>
      <c r="CA7" s="734"/>
      <c r="CB7" s="734"/>
      <c r="CC7" s="734"/>
      <c r="CD7" s="734"/>
      <c r="CE7" s="734"/>
      <c r="CF7" s="734"/>
      <c r="CG7" s="749"/>
      <c r="CH7" s="730">
        <v>-18</v>
      </c>
      <c r="CI7" s="731"/>
      <c r="CJ7" s="731"/>
      <c r="CK7" s="731"/>
      <c r="CL7" s="732"/>
      <c r="CM7" s="730">
        <v>70</v>
      </c>
      <c r="CN7" s="731"/>
      <c r="CO7" s="731"/>
      <c r="CP7" s="731"/>
      <c r="CQ7" s="732"/>
      <c r="CR7" s="730" t="s">
        <v>490</v>
      </c>
      <c r="CS7" s="731"/>
      <c r="CT7" s="731"/>
      <c r="CU7" s="731"/>
      <c r="CV7" s="732"/>
      <c r="CW7" s="730">
        <v>52</v>
      </c>
      <c r="CX7" s="731"/>
      <c r="CY7" s="731"/>
      <c r="CZ7" s="731"/>
      <c r="DA7" s="732"/>
      <c r="DB7" s="730">
        <v>26</v>
      </c>
      <c r="DC7" s="731"/>
      <c r="DD7" s="731"/>
      <c r="DE7" s="731"/>
      <c r="DF7" s="732"/>
      <c r="DG7" s="730" t="s">
        <v>490</v>
      </c>
      <c r="DH7" s="731"/>
      <c r="DI7" s="731"/>
      <c r="DJ7" s="731"/>
      <c r="DK7" s="732"/>
      <c r="DL7" s="730" t="s">
        <v>490</v>
      </c>
      <c r="DM7" s="731"/>
      <c r="DN7" s="731"/>
      <c r="DO7" s="731"/>
      <c r="DP7" s="732"/>
      <c r="DQ7" s="730" t="s">
        <v>490</v>
      </c>
      <c r="DR7" s="731"/>
      <c r="DS7" s="731"/>
      <c r="DT7" s="731"/>
      <c r="DU7" s="732"/>
      <c r="DV7" s="733"/>
      <c r="DW7" s="734"/>
      <c r="DX7" s="734"/>
      <c r="DY7" s="734"/>
      <c r="DZ7" s="735"/>
      <c r="EA7" s="217"/>
    </row>
    <row r="8" spans="1:131" s="218" customFormat="1" ht="26.25" customHeight="1" x14ac:dyDescent="0.2">
      <c r="A8" s="221">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556</v>
      </c>
      <c r="BT8" s="761"/>
      <c r="BU8" s="761"/>
      <c r="BV8" s="761"/>
      <c r="BW8" s="761"/>
      <c r="BX8" s="761"/>
      <c r="BY8" s="761"/>
      <c r="BZ8" s="761"/>
      <c r="CA8" s="761"/>
      <c r="CB8" s="761"/>
      <c r="CC8" s="761"/>
      <c r="CD8" s="761"/>
      <c r="CE8" s="761"/>
      <c r="CF8" s="761"/>
      <c r="CG8" s="762"/>
      <c r="CH8" s="763">
        <v>368</v>
      </c>
      <c r="CI8" s="764"/>
      <c r="CJ8" s="764"/>
      <c r="CK8" s="764"/>
      <c r="CL8" s="765"/>
      <c r="CM8" s="763">
        <v>1599</v>
      </c>
      <c r="CN8" s="764"/>
      <c r="CO8" s="764"/>
      <c r="CP8" s="764"/>
      <c r="CQ8" s="765"/>
      <c r="CR8" s="763" t="s">
        <v>490</v>
      </c>
      <c r="CS8" s="764"/>
      <c r="CT8" s="764"/>
      <c r="CU8" s="764"/>
      <c r="CV8" s="765"/>
      <c r="CW8" s="763" t="s">
        <v>490</v>
      </c>
      <c r="CX8" s="764"/>
      <c r="CY8" s="764"/>
      <c r="CZ8" s="764"/>
      <c r="DA8" s="765"/>
      <c r="DB8" s="763" t="s">
        <v>490</v>
      </c>
      <c r="DC8" s="764"/>
      <c r="DD8" s="764"/>
      <c r="DE8" s="764"/>
      <c r="DF8" s="765"/>
      <c r="DG8" s="763" t="s">
        <v>490</v>
      </c>
      <c r="DH8" s="764"/>
      <c r="DI8" s="764"/>
      <c r="DJ8" s="764"/>
      <c r="DK8" s="765"/>
      <c r="DL8" s="763" t="s">
        <v>490</v>
      </c>
      <c r="DM8" s="764"/>
      <c r="DN8" s="764"/>
      <c r="DO8" s="764"/>
      <c r="DP8" s="765"/>
      <c r="DQ8" s="763" t="s">
        <v>490</v>
      </c>
      <c r="DR8" s="764"/>
      <c r="DS8" s="764"/>
      <c r="DT8" s="764"/>
      <c r="DU8" s="765"/>
      <c r="DV8" s="760"/>
      <c r="DW8" s="761"/>
      <c r="DX8" s="761"/>
      <c r="DY8" s="761"/>
      <c r="DZ8" s="766"/>
      <c r="EA8" s="217"/>
    </row>
    <row r="9" spans="1:131" s="218" customFormat="1" ht="26.25" customHeight="1" x14ac:dyDescent="0.2">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25"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376</v>
      </c>
      <c r="B23" s="776" t="s">
        <v>377</v>
      </c>
      <c r="C23" s="777"/>
      <c r="D23" s="777"/>
      <c r="E23" s="777"/>
      <c r="F23" s="777"/>
      <c r="G23" s="777"/>
      <c r="H23" s="777"/>
      <c r="I23" s="777"/>
      <c r="J23" s="777"/>
      <c r="K23" s="777"/>
      <c r="L23" s="777"/>
      <c r="M23" s="777"/>
      <c r="N23" s="777"/>
      <c r="O23" s="777"/>
      <c r="P23" s="778"/>
      <c r="Q23" s="779">
        <v>12363</v>
      </c>
      <c r="R23" s="780"/>
      <c r="S23" s="780"/>
      <c r="T23" s="780"/>
      <c r="U23" s="780"/>
      <c r="V23" s="780">
        <v>11746</v>
      </c>
      <c r="W23" s="780"/>
      <c r="X23" s="780"/>
      <c r="Y23" s="780"/>
      <c r="Z23" s="780"/>
      <c r="AA23" s="780">
        <v>617</v>
      </c>
      <c r="AB23" s="780"/>
      <c r="AC23" s="780"/>
      <c r="AD23" s="780"/>
      <c r="AE23" s="781"/>
      <c r="AF23" s="782">
        <v>538</v>
      </c>
      <c r="AG23" s="780"/>
      <c r="AH23" s="780"/>
      <c r="AI23" s="780"/>
      <c r="AJ23" s="783"/>
      <c r="AK23" s="784"/>
      <c r="AL23" s="785"/>
      <c r="AM23" s="785"/>
      <c r="AN23" s="785"/>
      <c r="AO23" s="785"/>
      <c r="AP23" s="780">
        <v>11282</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388</v>
      </c>
      <c r="C28" s="737"/>
      <c r="D28" s="737"/>
      <c r="E28" s="737"/>
      <c r="F28" s="737"/>
      <c r="G28" s="737"/>
      <c r="H28" s="737"/>
      <c r="I28" s="737"/>
      <c r="J28" s="737"/>
      <c r="K28" s="737"/>
      <c r="L28" s="737"/>
      <c r="M28" s="737"/>
      <c r="N28" s="737"/>
      <c r="O28" s="737"/>
      <c r="P28" s="738"/>
      <c r="Q28" s="809">
        <v>1080</v>
      </c>
      <c r="R28" s="810"/>
      <c r="S28" s="810"/>
      <c r="T28" s="810"/>
      <c r="U28" s="810"/>
      <c r="V28" s="810">
        <v>1056</v>
      </c>
      <c r="W28" s="810"/>
      <c r="X28" s="810"/>
      <c r="Y28" s="810"/>
      <c r="Z28" s="810"/>
      <c r="AA28" s="810">
        <v>24</v>
      </c>
      <c r="AB28" s="810"/>
      <c r="AC28" s="810"/>
      <c r="AD28" s="810"/>
      <c r="AE28" s="811"/>
      <c r="AF28" s="812">
        <v>24</v>
      </c>
      <c r="AG28" s="810"/>
      <c r="AH28" s="810"/>
      <c r="AI28" s="810"/>
      <c r="AJ28" s="813"/>
      <c r="AK28" s="814">
        <v>118</v>
      </c>
      <c r="AL28" s="815"/>
      <c r="AM28" s="815"/>
      <c r="AN28" s="815"/>
      <c r="AO28" s="815"/>
      <c r="AP28" s="815" t="s">
        <v>490</v>
      </c>
      <c r="AQ28" s="815"/>
      <c r="AR28" s="815"/>
      <c r="AS28" s="815"/>
      <c r="AT28" s="815"/>
      <c r="AU28" s="815" t="s">
        <v>490</v>
      </c>
      <c r="AV28" s="815"/>
      <c r="AW28" s="815"/>
      <c r="AX28" s="815"/>
      <c r="AY28" s="815"/>
      <c r="AZ28" s="816"/>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389</v>
      </c>
      <c r="C29" s="768"/>
      <c r="D29" s="768"/>
      <c r="E29" s="768"/>
      <c r="F29" s="768"/>
      <c r="G29" s="768"/>
      <c r="H29" s="768"/>
      <c r="I29" s="768"/>
      <c r="J29" s="768"/>
      <c r="K29" s="768"/>
      <c r="L29" s="768"/>
      <c r="M29" s="768"/>
      <c r="N29" s="768"/>
      <c r="O29" s="768"/>
      <c r="P29" s="769"/>
      <c r="Q29" s="770">
        <v>40</v>
      </c>
      <c r="R29" s="771"/>
      <c r="S29" s="771"/>
      <c r="T29" s="771"/>
      <c r="U29" s="771"/>
      <c r="V29" s="771">
        <v>36</v>
      </c>
      <c r="W29" s="771"/>
      <c r="X29" s="771"/>
      <c r="Y29" s="771"/>
      <c r="Z29" s="771"/>
      <c r="AA29" s="771">
        <v>4</v>
      </c>
      <c r="AB29" s="771"/>
      <c r="AC29" s="771"/>
      <c r="AD29" s="771"/>
      <c r="AE29" s="772"/>
      <c r="AF29" s="773">
        <v>4</v>
      </c>
      <c r="AG29" s="774"/>
      <c r="AH29" s="774"/>
      <c r="AI29" s="774"/>
      <c r="AJ29" s="775"/>
      <c r="AK29" s="821">
        <v>17</v>
      </c>
      <c r="AL29" s="817"/>
      <c r="AM29" s="817"/>
      <c r="AN29" s="817"/>
      <c r="AO29" s="817"/>
      <c r="AP29" s="817" t="s">
        <v>490</v>
      </c>
      <c r="AQ29" s="817"/>
      <c r="AR29" s="817"/>
      <c r="AS29" s="817"/>
      <c r="AT29" s="817"/>
      <c r="AU29" s="817" t="s">
        <v>490</v>
      </c>
      <c r="AV29" s="817"/>
      <c r="AW29" s="817"/>
      <c r="AX29" s="817"/>
      <c r="AY29" s="817"/>
      <c r="AZ29" s="818"/>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390</v>
      </c>
      <c r="C30" s="768"/>
      <c r="D30" s="768"/>
      <c r="E30" s="768"/>
      <c r="F30" s="768"/>
      <c r="G30" s="768"/>
      <c r="H30" s="768"/>
      <c r="I30" s="768"/>
      <c r="J30" s="768"/>
      <c r="K30" s="768"/>
      <c r="L30" s="768"/>
      <c r="M30" s="768"/>
      <c r="N30" s="768"/>
      <c r="O30" s="768"/>
      <c r="P30" s="769"/>
      <c r="Q30" s="770">
        <v>1560</v>
      </c>
      <c r="R30" s="771"/>
      <c r="S30" s="771"/>
      <c r="T30" s="771"/>
      <c r="U30" s="771"/>
      <c r="V30" s="771">
        <v>1476</v>
      </c>
      <c r="W30" s="771"/>
      <c r="X30" s="771"/>
      <c r="Y30" s="771"/>
      <c r="Z30" s="771"/>
      <c r="AA30" s="771">
        <v>84</v>
      </c>
      <c r="AB30" s="771"/>
      <c r="AC30" s="771"/>
      <c r="AD30" s="771"/>
      <c r="AE30" s="772"/>
      <c r="AF30" s="773">
        <v>84</v>
      </c>
      <c r="AG30" s="774"/>
      <c r="AH30" s="774"/>
      <c r="AI30" s="774"/>
      <c r="AJ30" s="775"/>
      <c r="AK30" s="821">
        <v>207</v>
      </c>
      <c r="AL30" s="817"/>
      <c r="AM30" s="817"/>
      <c r="AN30" s="817"/>
      <c r="AO30" s="817"/>
      <c r="AP30" s="817" t="s">
        <v>490</v>
      </c>
      <c r="AQ30" s="817"/>
      <c r="AR30" s="817"/>
      <c r="AS30" s="817"/>
      <c r="AT30" s="817"/>
      <c r="AU30" s="817" t="s">
        <v>490</v>
      </c>
      <c r="AV30" s="817"/>
      <c r="AW30" s="817"/>
      <c r="AX30" s="817"/>
      <c r="AY30" s="817"/>
      <c r="AZ30" s="818"/>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t="s">
        <v>391</v>
      </c>
      <c r="C31" s="768"/>
      <c r="D31" s="768"/>
      <c r="E31" s="768"/>
      <c r="F31" s="768"/>
      <c r="G31" s="768"/>
      <c r="H31" s="768"/>
      <c r="I31" s="768"/>
      <c r="J31" s="768"/>
      <c r="K31" s="768"/>
      <c r="L31" s="768"/>
      <c r="M31" s="768"/>
      <c r="N31" s="768"/>
      <c r="O31" s="768"/>
      <c r="P31" s="769"/>
      <c r="Q31" s="770">
        <v>12</v>
      </c>
      <c r="R31" s="771"/>
      <c r="S31" s="771"/>
      <c r="T31" s="771"/>
      <c r="U31" s="771"/>
      <c r="V31" s="771">
        <v>11</v>
      </c>
      <c r="W31" s="771"/>
      <c r="X31" s="771"/>
      <c r="Y31" s="771"/>
      <c r="Z31" s="771"/>
      <c r="AA31" s="771">
        <v>1</v>
      </c>
      <c r="AB31" s="771"/>
      <c r="AC31" s="771"/>
      <c r="AD31" s="771"/>
      <c r="AE31" s="772"/>
      <c r="AF31" s="773">
        <v>1</v>
      </c>
      <c r="AG31" s="774"/>
      <c r="AH31" s="774"/>
      <c r="AI31" s="774"/>
      <c r="AJ31" s="775"/>
      <c r="AK31" s="821">
        <v>9</v>
      </c>
      <c r="AL31" s="817"/>
      <c r="AM31" s="817"/>
      <c r="AN31" s="817"/>
      <c r="AO31" s="817"/>
      <c r="AP31" s="817" t="s">
        <v>490</v>
      </c>
      <c r="AQ31" s="817"/>
      <c r="AR31" s="817"/>
      <c r="AS31" s="817"/>
      <c r="AT31" s="817"/>
      <c r="AU31" s="817" t="s">
        <v>490</v>
      </c>
      <c r="AV31" s="817"/>
      <c r="AW31" s="817"/>
      <c r="AX31" s="817"/>
      <c r="AY31" s="817"/>
      <c r="AZ31" s="818"/>
      <c r="BA31" s="818"/>
      <c r="BB31" s="818"/>
      <c r="BC31" s="818"/>
      <c r="BD31" s="818"/>
      <c r="BE31" s="819"/>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t="s">
        <v>392</v>
      </c>
      <c r="C32" s="768"/>
      <c r="D32" s="768"/>
      <c r="E32" s="768"/>
      <c r="F32" s="768"/>
      <c r="G32" s="768"/>
      <c r="H32" s="768"/>
      <c r="I32" s="768"/>
      <c r="J32" s="768"/>
      <c r="K32" s="768"/>
      <c r="L32" s="768"/>
      <c r="M32" s="768"/>
      <c r="N32" s="768"/>
      <c r="O32" s="768"/>
      <c r="P32" s="769"/>
      <c r="Q32" s="770">
        <v>140</v>
      </c>
      <c r="R32" s="771"/>
      <c r="S32" s="771"/>
      <c r="T32" s="771"/>
      <c r="U32" s="771"/>
      <c r="V32" s="771">
        <v>139</v>
      </c>
      <c r="W32" s="771"/>
      <c r="X32" s="771"/>
      <c r="Y32" s="771"/>
      <c r="Z32" s="771"/>
      <c r="AA32" s="771">
        <v>1</v>
      </c>
      <c r="AB32" s="771"/>
      <c r="AC32" s="771"/>
      <c r="AD32" s="771"/>
      <c r="AE32" s="772"/>
      <c r="AF32" s="773">
        <v>1</v>
      </c>
      <c r="AG32" s="774"/>
      <c r="AH32" s="774"/>
      <c r="AI32" s="774"/>
      <c r="AJ32" s="775"/>
      <c r="AK32" s="821">
        <v>50</v>
      </c>
      <c r="AL32" s="817"/>
      <c r="AM32" s="817"/>
      <c r="AN32" s="817"/>
      <c r="AO32" s="817"/>
      <c r="AP32" s="817" t="s">
        <v>490</v>
      </c>
      <c r="AQ32" s="817"/>
      <c r="AR32" s="817"/>
      <c r="AS32" s="817"/>
      <c r="AT32" s="817"/>
      <c r="AU32" s="817" t="s">
        <v>490</v>
      </c>
      <c r="AV32" s="817"/>
      <c r="AW32" s="817"/>
      <c r="AX32" s="817"/>
      <c r="AY32" s="817"/>
      <c r="AZ32" s="818"/>
      <c r="BA32" s="818"/>
      <c r="BB32" s="818"/>
      <c r="BC32" s="818"/>
      <c r="BD32" s="818"/>
      <c r="BE32" s="819"/>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t="s">
        <v>393</v>
      </c>
      <c r="C33" s="768"/>
      <c r="D33" s="768"/>
      <c r="E33" s="768"/>
      <c r="F33" s="768"/>
      <c r="G33" s="768"/>
      <c r="H33" s="768"/>
      <c r="I33" s="768"/>
      <c r="J33" s="768"/>
      <c r="K33" s="768"/>
      <c r="L33" s="768"/>
      <c r="M33" s="768"/>
      <c r="N33" s="768"/>
      <c r="O33" s="768"/>
      <c r="P33" s="769"/>
      <c r="Q33" s="770">
        <v>372</v>
      </c>
      <c r="R33" s="771"/>
      <c r="S33" s="771"/>
      <c r="T33" s="771"/>
      <c r="U33" s="771"/>
      <c r="V33" s="771">
        <v>401</v>
      </c>
      <c r="W33" s="771"/>
      <c r="X33" s="771"/>
      <c r="Y33" s="771"/>
      <c r="Z33" s="771"/>
      <c r="AA33" s="771">
        <v>-29</v>
      </c>
      <c r="AB33" s="771"/>
      <c r="AC33" s="771"/>
      <c r="AD33" s="771"/>
      <c r="AE33" s="772"/>
      <c r="AF33" s="773">
        <v>292</v>
      </c>
      <c r="AG33" s="774"/>
      <c r="AH33" s="774"/>
      <c r="AI33" s="774"/>
      <c r="AJ33" s="775"/>
      <c r="AK33" s="821">
        <v>175</v>
      </c>
      <c r="AL33" s="817"/>
      <c r="AM33" s="817"/>
      <c r="AN33" s="817"/>
      <c r="AO33" s="817"/>
      <c r="AP33" s="817">
        <v>1289</v>
      </c>
      <c r="AQ33" s="817"/>
      <c r="AR33" s="817"/>
      <c r="AS33" s="817"/>
      <c r="AT33" s="817"/>
      <c r="AU33" s="817">
        <v>699</v>
      </c>
      <c r="AV33" s="817"/>
      <c r="AW33" s="817"/>
      <c r="AX33" s="817"/>
      <c r="AY33" s="817"/>
      <c r="AZ33" s="818" t="s">
        <v>490</v>
      </c>
      <c r="BA33" s="818"/>
      <c r="BB33" s="818"/>
      <c r="BC33" s="818"/>
      <c r="BD33" s="818"/>
      <c r="BE33" s="819" t="s">
        <v>394</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t="s">
        <v>395</v>
      </c>
      <c r="C34" s="768"/>
      <c r="D34" s="768"/>
      <c r="E34" s="768"/>
      <c r="F34" s="768"/>
      <c r="G34" s="768"/>
      <c r="H34" s="768"/>
      <c r="I34" s="768"/>
      <c r="J34" s="768"/>
      <c r="K34" s="768"/>
      <c r="L34" s="768"/>
      <c r="M34" s="768"/>
      <c r="N34" s="768"/>
      <c r="O34" s="768"/>
      <c r="P34" s="769"/>
      <c r="Q34" s="770">
        <v>152</v>
      </c>
      <c r="R34" s="771"/>
      <c r="S34" s="771"/>
      <c r="T34" s="771"/>
      <c r="U34" s="771"/>
      <c r="V34" s="771">
        <v>154</v>
      </c>
      <c r="W34" s="771"/>
      <c r="X34" s="771"/>
      <c r="Y34" s="771"/>
      <c r="Z34" s="771"/>
      <c r="AA34" s="771">
        <v>-2</v>
      </c>
      <c r="AB34" s="771"/>
      <c r="AC34" s="771"/>
      <c r="AD34" s="771"/>
      <c r="AE34" s="772"/>
      <c r="AF34" s="773">
        <v>150</v>
      </c>
      <c r="AG34" s="774"/>
      <c r="AH34" s="774"/>
      <c r="AI34" s="774"/>
      <c r="AJ34" s="775"/>
      <c r="AK34" s="821">
        <v>107</v>
      </c>
      <c r="AL34" s="817"/>
      <c r="AM34" s="817"/>
      <c r="AN34" s="817"/>
      <c r="AO34" s="817"/>
      <c r="AP34" s="817">
        <v>456</v>
      </c>
      <c r="AQ34" s="817"/>
      <c r="AR34" s="817"/>
      <c r="AS34" s="817"/>
      <c r="AT34" s="817"/>
      <c r="AU34" s="817">
        <v>513</v>
      </c>
      <c r="AV34" s="817"/>
      <c r="AW34" s="817"/>
      <c r="AX34" s="817"/>
      <c r="AY34" s="817"/>
      <c r="AZ34" s="818" t="s">
        <v>490</v>
      </c>
      <c r="BA34" s="818"/>
      <c r="BB34" s="818"/>
      <c r="BC34" s="818"/>
      <c r="BD34" s="818"/>
      <c r="BE34" s="819" t="s">
        <v>394</v>
      </c>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t="s">
        <v>396</v>
      </c>
      <c r="C35" s="768"/>
      <c r="D35" s="768"/>
      <c r="E35" s="768"/>
      <c r="F35" s="768"/>
      <c r="G35" s="768"/>
      <c r="H35" s="768"/>
      <c r="I35" s="768"/>
      <c r="J35" s="768"/>
      <c r="K35" s="768"/>
      <c r="L35" s="768"/>
      <c r="M35" s="768"/>
      <c r="N35" s="768"/>
      <c r="O35" s="768"/>
      <c r="P35" s="769"/>
      <c r="Q35" s="770">
        <v>202</v>
      </c>
      <c r="R35" s="771"/>
      <c r="S35" s="771"/>
      <c r="T35" s="771"/>
      <c r="U35" s="771"/>
      <c r="V35" s="771">
        <v>193</v>
      </c>
      <c r="W35" s="771"/>
      <c r="X35" s="771"/>
      <c r="Y35" s="771"/>
      <c r="Z35" s="771"/>
      <c r="AA35" s="771">
        <v>8</v>
      </c>
      <c r="AB35" s="771"/>
      <c r="AC35" s="771"/>
      <c r="AD35" s="771"/>
      <c r="AE35" s="772"/>
      <c r="AF35" s="773">
        <v>8</v>
      </c>
      <c r="AG35" s="774"/>
      <c r="AH35" s="774"/>
      <c r="AI35" s="774"/>
      <c r="AJ35" s="775"/>
      <c r="AK35" s="821">
        <v>22</v>
      </c>
      <c r="AL35" s="817"/>
      <c r="AM35" s="817"/>
      <c r="AN35" s="817"/>
      <c r="AO35" s="817"/>
      <c r="AP35" s="817">
        <v>9</v>
      </c>
      <c r="AQ35" s="817"/>
      <c r="AR35" s="817"/>
      <c r="AS35" s="817"/>
      <c r="AT35" s="817"/>
      <c r="AU35" s="817" t="s">
        <v>490</v>
      </c>
      <c r="AV35" s="817"/>
      <c r="AW35" s="817"/>
      <c r="AX35" s="817"/>
      <c r="AY35" s="817"/>
      <c r="AZ35" s="818" t="s">
        <v>490</v>
      </c>
      <c r="BA35" s="818"/>
      <c r="BB35" s="818"/>
      <c r="BC35" s="818"/>
      <c r="BD35" s="818"/>
      <c r="BE35" s="819" t="s">
        <v>397</v>
      </c>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398</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376</v>
      </c>
      <c r="B63" s="776" t="s">
        <v>399</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564</v>
      </c>
      <c r="AG63" s="831"/>
      <c r="AH63" s="831"/>
      <c r="AI63" s="831"/>
      <c r="AJ63" s="832"/>
      <c r="AK63" s="833"/>
      <c r="AL63" s="828"/>
      <c r="AM63" s="828"/>
      <c r="AN63" s="828"/>
      <c r="AO63" s="828"/>
      <c r="AP63" s="831">
        <v>1754</v>
      </c>
      <c r="AQ63" s="831"/>
      <c r="AR63" s="831"/>
      <c r="AS63" s="831"/>
      <c r="AT63" s="831"/>
      <c r="AU63" s="831">
        <v>1212</v>
      </c>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401</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402</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9">
        <v>1</v>
      </c>
      <c r="B68" s="856" t="s">
        <v>550</v>
      </c>
      <c r="C68" s="857"/>
      <c r="D68" s="857"/>
      <c r="E68" s="857"/>
      <c r="F68" s="857"/>
      <c r="G68" s="857"/>
      <c r="H68" s="857"/>
      <c r="I68" s="857"/>
      <c r="J68" s="857"/>
      <c r="K68" s="857"/>
      <c r="L68" s="857"/>
      <c r="M68" s="857"/>
      <c r="N68" s="857"/>
      <c r="O68" s="857"/>
      <c r="P68" s="858"/>
      <c r="Q68" s="859">
        <v>9448</v>
      </c>
      <c r="R68" s="853"/>
      <c r="S68" s="853"/>
      <c r="T68" s="853"/>
      <c r="U68" s="853"/>
      <c r="V68" s="853">
        <v>7971</v>
      </c>
      <c r="W68" s="853"/>
      <c r="X68" s="853"/>
      <c r="Y68" s="853"/>
      <c r="Z68" s="853"/>
      <c r="AA68" s="853">
        <v>1477</v>
      </c>
      <c r="AB68" s="853"/>
      <c r="AC68" s="853"/>
      <c r="AD68" s="853"/>
      <c r="AE68" s="853"/>
      <c r="AF68" s="853">
        <v>1477</v>
      </c>
      <c r="AG68" s="853"/>
      <c r="AH68" s="853"/>
      <c r="AI68" s="853"/>
      <c r="AJ68" s="853"/>
      <c r="AK68" s="853">
        <v>199</v>
      </c>
      <c r="AL68" s="853"/>
      <c r="AM68" s="853"/>
      <c r="AN68" s="853"/>
      <c r="AO68" s="853"/>
      <c r="AP68" s="853" t="s">
        <v>561</v>
      </c>
      <c r="AQ68" s="853"/>
      <c r="AR68" s="853"/>
      <c r="AS68" s="853"/>
      <c r="AT68" s="853"/>
      <c r="AU68" s="853" t="s">
        <v>561</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1">
        <v>2</v>
      </c>
      <c r="B69" s="860" t="s">
        <v>551</v>
      </c>
      <c r="C69" s="861"/>
      <c r="D69" s="861"/>
      <c r="E69" s="861"/>
      <c r="F69" s="861"/>
      <c r="G69" s="861"/>
      <c r="H69" s="861"/>
      <c r="I69" s="861"/>
      <c r="J69" s="861"/>
      <c r="K69" s="861"/>
      <c r="L69" s="861"/>
      <c r="M69" s="861"/>
      <c r="N69" s="861"/>
      <c r="O69" s="861"/>
      <c r="P69" s="862"/>
      <c r="Q69" s="863">
        <v>82</v>
      </c>
      <c r="R69" s="817"/>
      <c r="S69" s="817"/>
      <c r="T69" s="817"/>
      <c r="U69" s="817"/>
      <c r="V69" s="817">
        <v>76</v>
      </c>
      <c r="W69" s="817"/>
      <c r="X69" s="817"/>
      <c r="Y69" s="817"/>
      <c r="Z69" s="817"/>
      <c r="AA69" s="817">
        <v>6</v>
      </c>
      <c r="AB69" s="817"/>
      <c r="AC69" s="817"/>
      <c r="AD69" s="817"/>
      <c r="AE69" s="817"/>
      <c r="AF69" s="817">
        <v>6</v>
      </c>
      <c r="AG69" s="817"/>
      <c r="AH69" s="817"/>
      <c r="AI69" s="817"/>
      <c r="AJ69" s="817"/>
      <c r="AK69" s="817">
        <v>20</v>
      </c>
      <c r="AL69" s="817"/>
      <c r="AM69" s="817"/>
      <c r="AN69" s="817"/>
      <c r="AO69" s="817"/>
      <c r="AP69" s="817" t="s">
        <v>561</v>
      </c>
      <c r="AQ69" s="817"/>
      <c r="AR69" s="817"/>
      <c r="AS69" s="817"/>
      <c r="AT69" s="817"/>
      <c r="AU69" s="817" t="s">
        <v>561</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1">
        <v>3</v>
      </c>
      <c r="B70" s="860" t="s">
        <v>552</v>
      </c>
      <c r="C70" s="861"/>
      <c r="D70" s="861"/>
      <c r="E70" s="861"/>
      <c r="F70" s="861"/>
      <c r="G70" s="861"/>
      <c r="H70" s="861"/>
      <c r="I70" s="861"/>
      <c r="J70" s="861"/>
      <c r="K70" s="861"/>
      <c r="L70" s="861"/>
      <c r="M70" s="861"/>
      <c r="N70" s="861"/>
      <c r="O70" s="861"/>
      <c r="P70" s="862"/>
      <c r="Q70" s="863">
        <v>3806</v>
      </c>
      <c r="R70" s="817"/>
      <c r="S70" s="817"/>
      <c r="T70" s="817"/>
      <c r="U70" s="817"/>
      <c r="V70" s="817">
        <v>3688</v>
      </c>
      <c r="W70" s="817"/>
      <c r="X70" s="817"/>
      <c r="Y70" s="817"/>
      <c r="Z70" s="817"/>
      <c r="AA70" s="817">
        <v>118</v>
      </c>
      <c r="AB70" s="817"/>
      <c r="AC70" s="817"/>
      <c r="AD70" s="817"/>
      <c r="AE70" s="817"/>
      <c r="AF70" s="817">
        <v>13</v>
      </c>
      <c r="AG70" s="817"/>
      <c r="AH70" s="817"/>
      <c r="AI70" s="817"/>
      <c r="AJ70" s="817"/>
      <c r="AK70" s="817" t="s">
        <v>490</v>
      </c>
      <c r="AL70" s="817"/>
      <c r="AM70" s="817"/>
      <c r="AN70" s="817"/>
      <c r="AO70" s="817"/>
      <c r="AP70" s="817">
        <v>14</v>
      </c>
      <c r="AQ70" s="817"/>
      <c r="AR70" s="817"/>
      <c r="AS70" s="817"/>
      <c r="AT70" s="817"/>
      <c r="AU70" s="817">
        <v>1</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1">
        <v>4</v>
      </c>
      <c r="B71" s="860" t="s">
        <v>553</v>
      </c>
      <c r="C71" s="861"/>
      <c r="D71" s="861"/>
      <c r="E71" s="861"/>
      <c r="F71" s="861"/>
      <c r="G71" s="861"/>
      <c r="H71" s="861"/>
      <c r="I71" s="861"/>
      <c r="J71" s="861"/>
      <c r="K71" s="861"/>
      <c r="L71" s="861"/>
      <c r="M71" s="861"/>
      <c r="N71" s="861"/>
      <c r="O71" s="861"/>
      <c r="P71" s="862"/>
      <c r="Q71" s="863">
        <v>229</v>
      </c>
      <c r="R71" s="817"/>
      <c r="S71" s="817"/>
      <c r="T71" s="817"/>
      <c r="U71" s="817"/>
      <c r="V71" s="817">
        <v>223</v>
      </c>
      <c r="W71" s="817"/>
      <c r="X71" s="817"/>
      <c r="Y71" s="817"/>
      <c r="Z71" s="817"/>
      <c r="AA71" s="817">
        <v>6</v>
      </c>
      <c r="AB71" s="817"/>
      <c r="AC71" s="817"/>
      <c r="AD71" s="817"/>
      <c r="AE71" s="817"/>
      <c r="AF71" s="817">
        <v>6</v>
      </c>
      <c r="AG71" s="817"/>
      <c r="AH71" s="817"/>
      <c r="AI71" s="817"/>
      <c r="AJ71" s="817"/>
      <c r="AK71" s="817">
        <v>12</v>
      </c>
      <c r="AL71" s="817"/>
      <c r="AM71" s="817"/>
      <c r="AN71" s="817"/>
      <c r="AO71" s="817"/>
      <c r="AP71" s="817" t="s">
        <v>561</v>
      </c>
      <c r="AQ71" s="817"/>
      <c r="AR71" s="817"/>
      <c r="AS71" s="817"/>
      <c r="AT71" s="817"/>
      <c r="AU71" s="817" t="s">
        <v>561</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1">
        <v>5</v>
      </c>
      <c r="B72" s="860" t="s">
        <v>554</v>
      </c>
      <c r="C72" s="861"/>
      <c r="D72" s="861"/>
      <c r="E72" s="861"/>
      <c r="F72" s="861"/>
      <c r="G72" s="861"/>
      <c r="H72" s="861"/>
      <c r="I72" s="861"/>
      <c r="J72" s="861"/>
      <c r="K72" s="861"/>
      <c r="L72" s="861"/>
      <c r="M72" s="861"/>
      <c r="N72" s="861"/>
      <c r="O72" s="861"/>
      <c r="P72" s="862"/>
      <c r="Q72" s="863">
        <v>171510</v>
      </c>
      <c r="R72" s="817"/>
      <c r="S72" s="817"/>
      <c r="T72" s="817"/>
      <c r="U72" s="817"/>
      <c r="V72" s="817">
        <v>169101</v>
      </c>
      <c r="W72" s="817"/>
      <c r="X72" s="817"/>
      <c r="Y72" s="817"/>
      <c r="Z72" s="817"/>
      <c r="AA72" s="817">
        <v>2409</v>
      </c>
      <c r="AB72" s="817"/>
      <c r="AC72" s="817"/>
      <c r="AD72" s="817"/>
      <c r="AE72" s="817"/>
      <c r="AF72" s="817">
        <v>2409</v>
      </c>
      <c r="AG72" s="817"/>
      <c r="AH72" s="817"/>
      <c r="AI72" s="817"/>
      <c r="AJ72" s="817"/>
      <c r="AK72" s="817" t="s">
        <v>490</v>
      </c>
      <c r="AL72" s="817"/>
      <c r="AM72" s="817"/>
      <c r="AN72" s="817"/>
      <c r="AO72" s="817"/>
      <c r="AP72" s="817" t="s">
        <v>561</v>
      </c>
      <c r="AQ72" s="817"/>
      <c r="AR72" s="817"/>
      <c r="AS72" s="817"/>
      <c r="AT72" s="817"/>
      <c r="AU72" s="817" t="s">
        <v>561</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1">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1">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1">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3" t="s">
        <v>376</v>
      </c>
      <c r="B88" s="776" t="s">
        <v>403</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3911</v>
      </c>
      <c r="AG88" s="831"/>
      <c r="AH88" s="831"/>
      <c r="AI88" s="831"/>
      <c r="AJ88" s="831"/>
      <c r="AK88" s="828"/>
      <c r="AL88" s="828"/>
      <c r="AM88" s="828"/>
      <c r="AN88" s="828"/>
      <c r="AO88" s="828"/>
      <c r="AP88" s="831">
        <v>14</v>
      </c>
      <c r="AQ88" s="831"/>
      <c r="AR88" s="831"/>
      <c r="AS88" s="831"/>
      <c r="AT88" s="831"/>
      <c r="AU88" s="831">
        <v>1</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776" t="s">
        <v>404</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t="s">
        <v>490</v>
      </c>
      <c r="CS102" s="839"/>
      <c r="CT102" s="839"/>
      <c r="CU102" s="839"/>
      <c r="CV102" s="878"/>
      <c r="CW102" s="877">
        <v>52</v>
      </c>
      <c r="CX102" s="839"/>
      <c r="CY102" s="839"/>
      <c r="CZ102" s="839"/>
      <c r="DA102" s="878"/>
      <c r="DB102" s="877">
        <v>26</v>
      </c>
      <c r="DC102" s="839"/>
      <c r="DD102" s="839"/>
      <c r="DE102" s="839"/>
      <c r="DF102" s="878"/>
      <c r="DG102" s="877" t="s">
        <v>490</v>
      </c>
      <c r="DH102" s="839"/>
      <c r="DI102" s="839"/>
      <c r="DJ102" s="839"/>
      <c r="DK102" s="878"/>
      <c r="DL102" s="877" t="s">
        <v>490</v>
      </c>
      <c r="DM102" s="839"/>
      <c r="DN102" s="839"/>
      <c r="DO102" s="839"/>
      <c r="DP102" s="878"/>
      <c r="DQ102" s="877" t="s">
        <v>490</v>
      </c>
      <c r="DR102" s="839"/>
      <c r="DS102" s="839"/>
      <c r="DT102" s="839"/>
      <c r="DU102" s="878"/>
      <c r="DV102" s="776"/>
      <c r="DW102" s="777"/>
      <c r="DX102" s="777"/>
      <c r="DY102" s="777"/>
      <c r="DZ102" s="90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405</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406</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409</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410</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411</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412</v>
      </c>
      <c r="AB109" s="880"/>
      <c r="AC109" s="880"/>
      <c r="AD109" s="880"/>
      <c r="AE109" s="881"/>
      <c r="AF109" s="879" t="s">
        <v>413</v>
      </c>
      <c r="AG109" s="880"/>
      <c r="AH109" s="880"/>
      <c r="AI109" s="880"/>
      <c r="AJ109" s="881"/>
      <c r="AK109" s="879" t="s">
        <v>294</v>
      </c>
      <c r="AL109" s="880"/>
      <c r="AM109" s="880"/>
      <c r="AN109" s="880"/>
      <c r="AO109" s="881"/>
      <c r="AP109" s="879" t="s">
        <v>414</v>
      </c>
      <c r="AQ109" s="880"/>
      <c r="AR109" s="880"/>
      <c r="AS109" s="880"/>
      <c r="AT109" s="882"/>
      <c r="AU109" s="899" t="s">
        <v>411</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412</v>
      </c>
      <c r="BR109" s="880"/>
      <c r="BS109" s="880"/>
      <c r="BT109" s="880"/>
      <c r="BU109" s="881"/>
      <c r="BV109" s="879" t="s">
        <v>413</v>
      </c>
      <c r="BW109" s="880"/>
      <c r="BX109" s="880"/>
      <c r="BY109" s="880"/>
      <c r="BZ109" s="881"/>
      <c r="CA109" s="879" t="s">
        <v>294</v>
      </c>
      <c r="CB109" s="880"/>
      <c r="CC109" s="880"/>
      <c r="CD109" s="880"/>
      <c r="CE109" s="881"/>
      <c r="CF109" s="900" t="s">
        <v>414</v>
      </c>
      <c r="CG109" s="900"/>
      <c r="CH109" s="900"/>
      <c r="CI109" s="900"/>
      <c r="CJ109" s="900"/>
      <c r="CK109" s="879" t="s">
        <v>415</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412</v>
      </c>
      <c r="DH109" s="880"/>
      <c r="DI109" s="880"/>
      <c r="DJ109" s="880"/>
      <c r="DK109" s="881"/>
      <c r="DL109" s="879" t="s">
        <v>413</v>
      </c>
      <c r="DM109" s="880"/>
      <c r="DN109" s="880"/>
      <c r="DO109" s="880"/>
      <c r="DP109" s="881"/>
      <c r="DQ109" s="879" t="s">
        <v>294</v>
      </c>
      <c r="DR109" s="880"/>
      <c r="DS109" s="880"/>
      <c r="DT109" s="880"/>
      <c r="DU109" s="881"/>
      <c r="DV109" s="879" t="s">
        <v>414</v>
      </c>
      <c r="DW109" s="880"/>
      <c r="DX109" s="880"/>
      <c r="DY109" s="880"/>
      <c r="DZ109" s="882"/>
    </row>
    <row r="110" spans="1:131" s="212" customFormat="1" ht="26.25" customHeight="1" x14ac:dyDescent="0.2">
      <c r="A110" s="883" t="s">
        <v>416</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1893248</v>
      </c>
      <c r="AB110" s="887"/>
      <c r="AC110" s="887"/>
      <c r="AD110" s="887"/>
      <c r="AE110" s="888"/>
      <c r="AF110" s="889">
        <v>1912794</v>
      </c>
      <c r="AG110" s="887"/>
      <c r="AH110" s="887"/>
      <c r="AI110" s="887"/>
      <c r="AJ110" s="888"/>
      <c r="AK110" s="889">
        <v>1761747</v>
      </c>
      <c r="AL110" s="887"/>
      <c r="AM110" s="887"/>
      <c r="AN110" s="887"/>
      <c r="AO110" s="888"/>
      <c r="AP110" s="890">
        <v>36.799999999999997</v>
      </c>
      <c r="AQ110" s="891"/>
      <c r="AR110" s="891"/>
      <c r="AS110" s="891"/>
      <c r="AT110" s="892"/>
      <c r="AU110" s="893" t="s">
        <v>69</v>
      </c>
      <c r="AV110" s="894"/>
      <c r="AW110" s="894"/>
      <c r="AX110" s="894"/>
      <c r="AY110" s="894"/>
      <c r="AZ110" s="916" t="s">
        <v>417</v>
      </c>
      <c r="BA110" s="884"/>
      <c r="BB110" s="884"/>
      <c r="BC110" s="884"/>
      <c r="BD110" s="884"/>
      <c r="BE110" s="884"/>
      <c r="BF110" s="884"/>
      <c r="BG110" s="884"/>
      <c r="BH110" s="884"/>
      <c r="BI110" s="884"/>
      <c r="BJ110" s="884"/>
      <c r="BK110" s="884"/>
      <c r="BL110" s="884"/>
      <c r="BM110" s="884"/>
      <c r="BN110" s="884"/>
      <c r="BO110" s="884"/>
      <c r="BP110" s="885"/>
      <c r="BQ110" s="917">
        <v>12741512</v>
      </c>
      <c r="BR110" s="918"/>
      <c r="BS110" s="918"/>
      <c r="BT110" s="918"/>
      <c r="BU110" s="918"/>
      <c r="BV110" s="918">
        <v>11756215</v>
      </c>
      <c r="BW110" s="918"/>
      <c r="BX110" s="918"/>
      <c r="BY110" s="918"/>
      <c r="BZ110" s="918"/>
      <c r="CA110" s="918">
        <v>11281974</v>
      </c>
      <c r="CB110" s="918"/>
      <c r="CC110" s="918"/>
      <c r="CD110" s="918"/>
      <c r="CE110" s="918"/>
      <c r="CF110" s="931">
        <v>235.7</v>
      </c>
      <c r="CG110" s="932"/>
      <c r="CH110" s="932"/>
      <c r="CI110" s="932"/>
      <c r="CJ110" s="932"/>
      <c r="CK110" s="933" t="s">
        <v>418</v>
      </c>
      <c r="CL110" s="934"/>
      <c r="CM110" s="916" t="s">
        <v>419</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v>70220</v>
      </c>
      <c r="DH110" s="918"/>
      <c r="DI110" s="918"/>
      <c r="DJ110" s="918"/>
      <c r="DK110" s="918"/>
      <c r="DL110" s="918">
        <v>66988</v>
      </c>
      <c r="DM110" s="918"/>
      <c r="DN110" s="918"/>
      <c r="DO110" s="918"/>
      <c r="DP110" s="918"/>
      <c r="DQ110" s="918">
        <v>63727</v>
      </c>
      <c r="DR110" s="918"/>
      <c r="DS110" s="918"/>
      <c r="DT110" s="918"/>
      <c r="DU110" s="918"/>
      <c r="DV110" s="919">
        <v>1.3</v>
      </c>
      <c r="DW110" s="919"/>
      <c r="DX110" s="919"/>
      <c r="DY110" s="919"/>
      <c r="DZ110" s="920"/>
    </row>
    <row r="111" spans="1:131" s="212" customFormat="1" ht="26.25" customHeight="1" x14ac:dyDescent="0.2">
      <c r="A111" s="921" t="s">
        <v>420</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421</v>
      </c>
      <c r="BA111" s="910"/>
      <c r="BB111" s="910"/>
      <c r="BC111" s="910"/>
      <c r="BD111" s="910"/>
      <c r="BE111" s="910"/>
      <c r="BF111" s="910"/>
      <c r="BG111" s="910"/>
      <c r="BH111" s="910"/>
      <c r="BI111" s="910"/>
      <c r="BJ111" s="910"/>
      <c r="BK111" s="910"/>
      <c r="BL111" s="910"/>
      <c r="BM111" s="910"/>
      <c r="BN111" s="910"/>
      <c r="BO111" s="910"/>
      <c r="BP111" s="911"/>
      <c r="BQ111" s="912">
        <v>125325</v>
      </c>
      <c r="BR111" s="913"/>
      <c r="BS111" s="913"/>
      <c r="BT111" s="913"/>
      <c r="BU111" s="913"/>
      <c r="BV111" s="913">
        <v>103701</v>
      </c>
      <c r="BW111" s="913"/>
      <c r="BX111" s="913"/>
      <c r="BY111" s="913"/>
      <c r="BZ111" s="913"/>
      <c r="CA111" s="913">
        <v>82086</v>
      </c>
      <c r="CB111" s="913"/>
      <c r="CC111" s="913"/>
      <c r="CD111" s="913"/>
      <c r="CE111" s="913"/>
      <c r="CF111" s="907">
        <v>1.7</v>
      </c>
      <c r="CG111" s="908"/>
      <c r="CH111" s="908"/>
      <c r="CI111" s="908"/>
      <c r="CJ111" s="908"/>
      <c r="CK111" s="935"/>
      <c r="CL111" s="936"/>
      <c r="CM111" s="909" t="s">
        <v>422</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423</v>
      </c>
      <c r="B112" s="940"/>
      <c r="C112" s="910" t="s">
        <v>424</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425</v>
      </c>
      <c r="BA112" s="910"/>
      <c r="BB112" s="910"/>
      <c r="BC112" s="910"/>
      <c r="BD112" s="910"/>
      <c r="BE112" s="910"/>
      <c r="BF112" s="910"/>
      <c r="BG112" s="910"/>
      <c r="BH112" s="910"/>
      <c r="BI112" s="910"/>
      <c r="BJ112" s="910"/>
      <c r="BK112" s="910"/>
      <c r="BL112" s="910"/>
      <c r="BM112" s="910"/>
      <c r="BN112" s="910"/>
      <c r="BO112" s="910"/>
      <c r="BP112" s="911"/>
      <c r="BQ112" s="912">
        <v>1182156</v>
      </c>
      <c r="BR112" s="913"/>
      <c r="BS112" s="913"/>
      <c r="BT112" s="913"/>
      <c r="BU112" s="913"/>
      <c r="BV112" s="913">
        <v>1065493</v>
      </c>
      <c r="BW112" s="913"/>
      <c r="BX112" s="913"/>
      <c r="BY112" s="913"/>
      <c r="BZ112" s="913"/>
      <c r="CA112" s="913">
        <v>1128523</v>
      </c>
      <c r="CB112" s="913"/>
      <c r="CC112" s="913"/>
      <c r="CD112" s="913"/>
      <c r="CE112" s="913"/>
      <c r="CF112" s="907">
        <v>23.6</v>
      </c>
      <c r="CG112" s="908"/>
      <c r="CH112" s="908"/>
      <c r="CI112" s="908"/>
      <c r="CJ112" s="908"/>
      <c r="CK112" s="935"/>
      <c r="CL112" s="936"/>
      <c r="CM112" s="909" t="s">
        <v>426</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427</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231684</v>
      </c>
      <c r="AB113" s="925"/>
      <c r="AC113" s="925"/>
      <c r="AD113" s="925"/>
      <c r="AE113" s="926"/>
      <c r="AF113" s="927">
        <v>247672</v>
      </c>
      <c r="AG113" s="925"/>
      <c r="AH113" s="925"/>
      <c r="AI113" s="925"/>
      <c r="AJ113" s="926"/>
      <c r="AK113" s="927">
        <v>171526</v>
      </c>
      <c r="AL113" s="925"/>
      <c r="AM113" s="925"/>
      <c r="AN113" s="925"/>
      <c r="AO113" s="926"/>
      <c r="AP113" s="928">
        <v>3.6</v>
      </c>
      <c r="AQ113" s="929"/>
      <c r="AR113" s="929"/>
      <c r="AS113" s="929"/>
      <c r="AT113" s="930"/>
      <c r="AU113" s="895"/>
      <c r="AV113" s="896"/>
      <c r="AW113" s="896"/>
      <c r="AX113" s="896"/>
      <c r="AY113" s="896"/>
      <c r="AZ113" s="909" t="s">
        <v>428</v>
      </c>
      <c r="BA113" s="910"/>
      <c r="BB113" s="910"/>
      <c r="BC113" s="910"/>
      <c r="BD113" s="910"/>
      <c r="BE113" s="910"/>
      <c r="BF113" s="910"/>
      <c r="BG113" s="910"/>
      <c r="BH113" s="910"/>
      <c r="BI113" s="910"/>
      <c r="BJ113" s="910"/>
      <c r="BK113" s="910"/>
      <c r="BL113" s="910"/>
      <c r="BM113" s="910"/>
      <c r="BN113" s="910"/>
      <c r="BO113" s="910"/>
      <c r="BP113" s="911"/>
      <c r="BQ113" s="912">
        <v>4329</v>
      </c>
      <c r="BR113" s="913"/>
      <c r="BS113" s="913"/>
      <c r="BT113" s="913"/>
      <c r="BU113" s="913"/>
      <c r="BV113" s="913">
        <v>2231</v>
      </c>
      <c r="BW113" s="913"/>
      <c r="BX113" s="913"/>
      <c r="BY113" s="913"/>
      <c r="BZ113" s="913"/>
      <c r="CA113" s="913">
        <v>1218</v>
      </c>
      <c r="CB113" s="913"/>
      <c r="CC113" s="913"/>
      <c r="CD113" s="913"/>
      <c r="CE113" s="913"/>
      <c r="CF113" s="907">
        <v>0</v>
      </c>
      <c r="CG113" s="908"/>
      <c r="CH113" s="908"/>
      <c r="CI113" s="908"/>
      <c r="CJ113" s="908"/>
      <c r="CK113" s="935"/>
      <c r="CL113" s="936"/>
      <c r="CM113" s="909" t="s">
        <v>429</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v>55105</v>
      </c>
      <c r="DH113" s="946"/>
      <c r="DI113" s="946"/>
      <c r="DJ113" s="946"/>
      <c r="DK113" s="947"/>
      <c r="DL113" s="948">
        <v>36713</v>
      </c>
      <c r="DM113" s="946"/>
      <c r="DN113" s="946"/>
      <c r="DO113" s="946"/>
      <c r="DP113" s="947"/>
      <c r="DQ113" s="948">
        <v>18359</v>
      </c>
      <c r="DR113" s="946"/>
      <c r="DS113" s="946"/>
      <c r="DT113" s="946"/>
      <c r="DU113" s="947"/>
      <c r="DV113" s="949">
        <v>0.4</v>
      </c>
      <c r="DW113" s="950"/>
      <c r="DX113" s="950"/>
      <c r="DY113" s="950"/>
      <c r="DZ113" s="951"/>
    </row>
    <row r="114" spans="1:130" s="212" customFormat="1" ht="26.25" customHeight="1" x14ac:dyDescent="0.2">
      <c r="A114" s="941"/>
      <c r="B114" s="942"/>
      <c r="C114" s="910" t="s">
        <v>430</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2565</v>
      </c>
      <c r="AB114" s="946"/>
      <c r="AC114" s="946"/>
      <c r="AD114" s="946"/>
      <c r="AE114" s="947"/>
      <c r="AF114" s="948">
        <v>2148</v>
      </c>
      <c r="AG114" s="946"/>
      <c r="AH114" s="946"/>
      <c r="AI114" s="946"/>
      <c r="AJ114" s="947"/>
      <c r="AK114" s="948">
        <v>1037</v>
      </c>
      <c r="AL114" s="946"/>
      <c r="AM114" s="946"/>
      <c r="AN114" s="946"/>
      <c r="AO114" s="947"/>
      <c r="AP114" s="949">
        <v>0</v>
      </c>
      <c r="AQ114" s="950"/>
      <c r="AR114" s="950"/>
      <c r="AS114" s="950"/>
      <c r="AT114" s="951"/>
      <c r="AU114" s="895"/>
      <c r="AV114" s="896"/>
      <c r="AW114" s="896"/>
      <c r="AX114" s="896"/>
      <c r="AY114" s="896"/>
      <c r="AZ114" s="909" t="s">
        <v>431</v>
      </c>
      <c r="BA114" s="910"/>
      <c r="BB114" s="910"/>
      <c r="BC114" s="910"/>
      <c r="BD114" s="910"/>
      <c r="BE114" s="910"/>
      <c r="BF114" s="910"/>
      <c r="BG114" s="910"/>
      <c r="BH114" s="910"/>
      <c r="BI114" s="910"/>
      <c r="BJ114" s="910"/>
      <c r="BK114" s="910"/>
      <c r="BL114" s="910"/>
      <c r="BM114" s="910"/>
      <c r="BN114" s="910"/>
      <c r="BO114" s="910"/>
      <c r="BP114" s="911"/>
      <c r="BQ114" s="912">
        <v>996372</v>
      </c>
      <c r="BR114" s="913"/>
      <c r="BS114" s="913"/>
      <c r="BT114" s="913"/>
      <c r="BU114" s="913"/>
      <c r="BV114" s="913">
        <v>974336</v>
      </c>
      <c r="BW114" s="913"/>
      <c r="BX114" s="913"/>
      <c r="BY114" s="913"/>
      <c r="BZ114" s="913"/>
      <c r="CA114" s="913">
        <v>1004127</v>
      </c>
      <c r="CB114" s="913"/>
      <c r="CC114" s="913"/>
      <c r="CD114" s="913"/>
      <c r="CE114" s="913"/>
      <c r="CF114" s="907">
        <v>21</v>
      </c>
      <c r="CG114" s="908"/>
      <c r="CH114" s="908"/>
      <c r="CI114" s="908"/>
      <c r="CJ114" s="908"/>
      <c r="CK114" s="935"/>
      <c r="CL114" s="936"/>
      <c r="CM114" s="909" t="s">
        <v>432</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433</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40707</v>
      </c>
      <c r="AB115" s="925"/>
      <c r="AC115" s="925"/>
      <c r="AD115" s="925"/>
      <c r="AE115" s="926"/>
      <c r="AF115" s="927">
        <v>34549</v>
      </c>
      <c r="AG115" s="925"/>
      <c r="AH115" s="925"/>
      <c r="AI115" s="925"/>
      <c r="AJ115" s="926"/>
      <c r="AK115" s="927">
        <v>29507</v>
      </c>
      <c r="AL115" s="925"/>
      <c r="AM115" s="925"/>
      <c r="AN115" s="925"/>
      <c r="AO115" s="926"/>
      <c r="AP115" s="928">
        <v>0.6</v>
      </c>
      <c r="AQ115" s="929"/>
      <c r="AR115" s="929"/>
      <c r="AS115" s="929"/>
      <c r="AT115" s="930"/>
      <c r="AU115" s="895"/>
      <c r="AV115" s="896"/>
      <c r="AW115" s="896"/>
      <c r="AX115" s="896"/>
      <c r="AY115" s="896"/>
      <c r="AZ115" s="909" t="s">
        <v>434</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435</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436</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437</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438</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439</v>
      </c>
      <c r="Z117" s="881"/>
      <c r="AA117" s="965">
        <v>2168204</v>
      </c>
      <c r="AB117" s="966"/>
      <c r="AC117" s="966"/>
      <c r="AD117" s="966"/>
      <c r="AE117" s="967"/>
      <c r="AF117" s="968">
        <v>2197163</v>
      </c>
      <c r="AG117" s="966"/>
      <c r="AH117" s="966"/>
      <c r="AI117" s="966"/>
      <c r="AJ117" s="967"/>
      <c r="AK117" s="968">
        <v>1963817</v>
      </c>
      <c r="AL117" s="966"/>
      <c r="AM117" s="966"/>
      <c r="AN117" s="966"/>
      <c r="AO117" s="967"/>
      <c r="AP117" s="969"/>
      <c r="AQ117" s="970"/>
      <c r="AR117" s="970"/>
      <c r="AS117" s="970"/>
      <c r="AT117" s="971"/>
      <c r="AU117" s="895"/>
      <c r="AV117" s="896"/>
      <c r="AW117" s="896"/>
      <c r="AX117" s="896"/>
      <c r="AY117" s="896"/>
      <c r="AZ117" s="961" t="s">
        <v>440</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441</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415</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412</v>
      </c>
      <c r="AB118" s="880"/>
      <c r="AC118" s="880"/>
      <c r="AD118" s="880"/>
      <c r="AE118" s="881"/>
      <c r="AF118" s="879" t="s">
        <v>413</v>
      </c>
      <c r="AG118" s="880"/>
      <c r="AH118" s="880"/>
      <c r="AI118" s="880"/>
      <c r="AJ118" s="881"/>
      <c r="AK118" s="879" t="s">
        <v>294</v>
      </c>
      <c r="AL118" s="880"/>
      <c r="AM118" s="880"/>
      <c r="AN118" s="880"/>
      <c r="AO118" s="881"/>
      <c r="AP118" s="957" t="s">
        <v>414</v>
      </c>
      <c r="AQ118" s="958"/>
      <c r="AR118" s="958"/>
      <c r="AS118" s="958"/>
      <c r="AT118" s="959"/>
      <c r="AU118" s="895"/>
      <c r="AV118" s="896"/>
      <c r="AW118" s="896"/>
      <c r="AX118" s="896"/>
      <c r="AY118" s="896"/>
      <c r="AZ118" s="960" t="s">
        <v>442</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443</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418</v>
      </c>
      <c r="B119" s="934"/>
      <c r="C119" s="916" t="s">
        <v>419</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v>3819</v>
      </c>
      <c r="AB119" s="887"/>
      <c r="AC119" s="887"/>
      <c r="AD119" s="887"/>
      <c r="AE119" s="888"/>
      <c r="AF119" s="889">
        <v>3821</v>
      </c>
      <c r="AG119" s="887"/>
      <c r="AH119" s="887"/>
      <c r="AI119" s="887"/>
      <c r="AJ119" s="888"/>
      <c r="AK119" s="889">
        <v>3823</v>
      </c>
      <c r="AL119" s="887"/>
      <c r="AM119" s="887"/>
      <c r="AN119" s="887"/>
      <c r="AO119" s="888"/>
      <c r="AP119" s="890">
        <v>0.1</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444</v>
      </c>
      <c r="BP119" s="992"/>
      <c r="BQ119" s="986">
        <v>15049694</v>
      </c>
      <c r="BR119" s="987"/>
      <c r="BS119" s="987"/>
      <c r="BT119" s="987"/>
      <c r="BU119" s="987"/>
      <c r="BV119" s="987">
        <v>13901976</v>
      </c>
      <c r="BW119" s="987"/>
      <c r="BX119" s="987"/>
      <c r="BY119" s="987"/>
      <c r="BZ119" s="987"/>
      <c r="CA119" s="987">
        <v>13497928</v>
      </c>
      <c r="CB119" s="987"/>
      <c r="CC119" s="987"/>
      <c r="CD119" s="987"/>
      <c r="CE119" s="987"/>
      <c r="CF119" s="988"/>
      <c r="CG119" s="989"/>
      <c r="CH119" s="989"/>
      <c r="CI119" s="989"/>
      <c r="CJ119" s="990"/>
      <c r="CK119" s="937"/>
      <c r="CL119" s="938"/>
      <c r="CM119" s="960" t="s">
        <v>445</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422</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446</v>
      </c>
      <c r="AV120" s="979"/>
      <c r="AW120" s="979"/>
      <c r="AX120" s="979"/>
      <c r="AY120" s="980"/>
      <c r="AZ120" s="916" t="s">
        <v>447</v>
      </c>
      <c r="BA120" s="884"/>
      <c r="BB120" s="884"/>
      <c r="BC120" s="884"/>
      <c r="BD120" s="884"/>
      <c r="BE120" s="884"/>
      <c r="BF120" s="884"/>
      <c r="BG120" s="884"/>
      <c r="BH120" s="884"/>
      <c r="BI120" s="884"/>
      <c r="BJ120" s="884"/>
      <c r="BK120" s="884"/>
      <c r="BL120" s="884"/>
      <c r="BM120" s="884"/>
      <c r="BN120" s="884"/>
      <c r="BO120" s="884"/>
      <c r="BP120" s="885"/>
      <c r="BQ120" s="917">
        <v>7351360</v>
      </c>
      <c r="BR120" s="918"/>
      <c r="BS120" s="918"/>
      <c r="BT120" s="918"/>
      <c r="BU120" s="918"/>
      <c r="BV120" s="918">
        <v>7121608</v>
      </c>
      <c r="BW120" s="918"/>
      <c r="BX120" s="918"/>
      <c r="BY120" s="918"/>
      <c r="BZ120" s="918"/>
      <c r="CA120" s="918">
        <v>7752813</v>
      </c>
      <c r="CB120" s="918"/>
      <c r="CC120" s="918"/>
      <c r="CD120" s="918"/>
      <c r="CE120" s="918"/>
      <c r="CF120" s="931">
        <v>162</v>
      </c>
      <c r="CG120" s="932"/>
      <c r="CH120" s="932"/>
      <c r="CI120" s="932"/>
      <c r="CJ120" s="932"/>
      <c r="CK120" s="993" t="s">
        <v>448</v>
      </c>
      <c r="CL120" s="994"/>
      <c r="CM120" s="994"/>
      <c r="CN120" s="994"/>
      <c r="CO120" s="995"/>
      <c r="CP120" s="1001" t="s">
        <v>393</v>
      </c>
      <c r="CQ120" s="1002"/>
      <c r="CR120" s="1002"/>
      <c r="CS120" s="1002"/>
      <c r="CT120" s="1002"/>
      <c r="CU120" s="1002"/>
      <c r="CV120" s="1002"/>
      <c r="CW120" s="1002"/>
      <c r="CX120" s="1002"/>
      <c r="CY120" s="1002"/>
      <c r="CZ120" s="1002"/>
      <c r="DA120" s="1002"/>
      <c r="DB120" s="1002"/>
      <c r="DC120" s="1002"/>
      <c r="DD120" s="1002"/>
      <c r="DE120" s="1002"/>
      <c r="DF120" s="1003"/>
      <c r="DG120" s="917">
        <v>635116</v>
      </c>
      <c r="DH120" s="918"/>
      <c r="DI120" s="918"/>
      <c r="DJ120" s="918"/>
      <c r="DK120" s="918"/>
      <c r="DL120" s="918">
        <v>556434</v>
      </c>
      <c r="DM120" s="918"/>
      <c r="DN120" s="918"/>
      <c r="DO120" s="918"/>
      <c r="DP120" s="918"/>
      <c r="DQ120" s="918">
        <v>699040</v>
      </c>
      <c r="DR120" s="918"/>
      <c r="DS120" s="918"/>
      <c r="DT120" s="918"/>
      <c r="DU120" s="918"/>
      <c r="DV120" s="919">
        <v>14.6</v>
      </c>
      <c r="DW120" s="919"/>
      <c r="DX120" s="919"/>
      <c r="DY120" s="919"/>
      <c r="DZ120" s="920"/>
    </row>
    <row r="121" spans="1:130" s="212" customFormat="1" ht="26.25" customHeight="1" x14ac:dyDescent="0.2">
      <c r="A121" s="1044"/>
      <c r="B121" s="936"/>
      <c r="C121" s="961" t="s">
        <v>449</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v>18517</v>
      </c>
      <c r="AB121" s="946"/>
      <c r="AC121" s="946"/>
      <c r="AD121" s="946"/>
      <c r="AE121" s="947"/>
      <c r="AF121" s="948">
        <v>18517</v>
      </c>
      <c r="AG121" s="946"/>
      <c r="AH121" s="946"/>
      <c r="AI121" s="946"/>
      <c r="AJ121" s="947"/>
      <c r="AK121" s="948">
        <v>18517</v>
      </c>
      <c r="AL121" s="946"/>
      <c r="AM121" s="946"/>
      <c r="AN121" s="946"/>
      <c r="AO121" s="947"/>
      <c r="AP121" s="949">
        <v>0.4</v>
      </c>
      <c r="AQ121" s="950"/>
      <c r="AR121" s="950"/>
      <c r="AS121" s="950"/>
      <c r="AT121" s="951"/>
      <c r="AU121" s="981"/>
      <c r="AV121" s="982"/>
      <c r="AW121" s="982"/>
      <c r="AX121" s="982"/>
      <c r="AY121" s="983"/>
      <c r="AZ121" s="909" t="s">
        <v>450</v>
      </c>
      <c r="BA121" s="910"/>
      <c r="BB121" s="910"/>
      <c r="BC121" s="910"/>
      <c r="BD121" s="910"/>
      <c r="BE121" s="910"/>
      <c r="BF121" s="910"/>
      <c r="BG121" s="910"/>
      <c r="BH121" s="910"/>
      <c r="BI121" s="910"/>
      <c r="BJ121" s="910"/>
      <c r="BK121" s="910"/>
      <c r="BL121" s="910"/>
      <c r="BM121" s="910"/>
      <c r="BN121" s="910"/>
      <c r="BO121" s="910"/>
      <c r="BP121" s="911"/>
      <c r="BQ121" s="912">
        <v>60161</v>
      </c>
      <c r="BR121" s="913"/>
      <c r="BS121" s="913"/>
      <c r="BT121" s="913"/>
      <c r="BU121" s="913"/>
      <c r="BV121" s="913">
        <v>49679</v>
      </c>
      <c r="BW121" s="913"/>
      <c r="BX121" s="913"/>
      <c r="BY121" s="913"/>
      <c r="BZ121" s="913"/>
      <c r="CA121" s="913">
        <v>39709</v>
      </c>
      <c r="CB121" s="913"/>
      <c r="CC121" s="913"/>
      <c r="CD121" s="913"/>
      <c r="CE121" s="913"/>
      <c r="CF121" s="907">
        <v>0.8</v>
      </c>
      <c r="CG121" s="908"/>
      <c r="CH121" s="908"/>
      <c r="CI121" s="908"/>
      <c r="CJ121" s="908"/>
      <c r="CK121" s="996"/>
      <c r="CL121" s="997"/>
      <c r="CM121" s="997"/>
      <c r="CN121" s="997"/>
      <c r="CO121" s="998"/>
      <c r="CP121" s="1006" t="s">
        <v>395</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v>429483</v>
      </c>
      <c r="DR121" s="913"/>
      <c r="DS121" s="913"/>
      <c r="DT121" s="913"/>
      <c r="DU121" s="913"/>
      <c r="DV121" s="914">
        <v>9</v>
      </c>
      <c r="DW121" s="914"/>
      <c r="DX121" s="914"/>
      <c r="DY121" s="914"/>
      <c r="DZ121" s="915"/>
    </row>
    <row r="122" spans="1:130" s="212" customFormat="1" ht="26.25" customHeight="1" x14ac:dyDescent="0.2">
      <c r="A122" s="1044"/>
      <c r="B122" s="936"/>
      <c r="C122" s="909" t="s">
        <v>432</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451</v>
      </c>
      <c r="BA122" s="952"/>
      <c r="BB122" s="952"/>
      <c r="BC122" s="952"/>
      <c r="BD122" s="952"/>
      <c r="BE122" s="952"/>
      <c r="BF122" s="952"/>
      <c r="BG122" s="952"/>
      <c r="BH122" s="952"/>
      <c r="BI122" s="952"/>
      <c r="BJ122" s="952"/>
      <c r="BK122" s="952"/>
      <c r="BL122" s="952"/>
      <c r="BM122" s="952"/>
      <c r="BN122" s="952"/>
      <c r="BO122" s="952"/>
      <c r="BP122" s="953"/>
      <c r="BQ122" s="986">
        <v>10666413</v>
      </c>
      <c r="BR122" s="987"/>
      <c r="BS122" s="987"/>
      <c r="BT122" s="987"/>
      <c r="BU122" s="987"/>
      <c r="BV122" s="987">
        <v>10244211</v>
      </c>
      <c r="BW122" s="987"/>
      <c r="BX122" s="987"/>
      <c r="BY122" s="987"/>
      <c r="BZ122" s="987"/>
      <c r="CA122" s="987">
        <v>9501179</v>
      </c>
      <c r="CB122" s="987"/>
      <c r="CC122" s="987"/>
      <c r="CD122" s="987"/>
      <c r="CE122" s="987"/>
      <c r="CF122" s="1004">
        <v>198.5</v>
      </c>
      <c r="CG122" s="1005"/>
      <c r="CH122" s="1005"/>
      <c r="CI122" s="1005"/>
      <c r="CJ122" s="1005"/>
      <c r="CK122" s="996"/>
      <c r="CL122" s="997"/>
      <c r="CM122" s="997"/>
      <c r="CN122" s="997"/>
      <c r="CO122" s="998"/>
      <c r="CP122" s="1006" t="s">
        <v>391</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438</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452</v>
      </c>
      <c r="BP123" s="992"/>
      <c r="BQ123" s="1050">
        <v>18077934</v>
      </c>
      <c r="BR123" s="1051"/>
      <c r="BS123" s="1051"/>
      <c r="BT123" s="1051"/>
      <c r="BU123" s="1051"/>
      <c r="BV123" s="1051">
        <v>17415498</v>
      </c>
      <c r="BW123" s="1051"/>
      <c r="BX123" s="1051"/>
      <c r="BY123" s="1051"/>
      <c r="BZ123" s="1051"/>
      <c r="CA123" s="1051">
        <v>17293701</v>
      </c>
      <c r="CB123" s="1051"/>
      <c r="CC123" s="1051"/>
      <c r="CD123" s="1051"/>
      <c r="CE123" s="1051"/>
      <c r="CF123" s="988"/>
      <c r="CG123" s="989"/>
      <c r="CH123" s="989"/>
      <c r="CI123" s="989"/>
      <c r="CJ123" s="990"/>
      <c r="CK123" s="996"/>
      <c r="CL123" s="997"/>
      <c r="CM123" s="997"/>
      <c r="CN123" s="997"/>
      <c r="CO123" s="998"/>
      <c r="CP123" s="1006" t="s">
        <v>390</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441</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453</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454</v>
      </c>
      <c r="CQ124" s="1007"/>
      <c r="CR124" s="1007"/>
      <c r="CS124" s="1007"/>
      <c r="CT124" s="1007"/>
      <c r="CU124" s="1007"/>
      <c r="CV124" s="1007"/>
      <c r="CW124" s="1007"/>
      <c r="CX124" s="1007"/>
      <c r="CY124" s="1007"/>
      <c r="CZ124" s="1007"/>
      <c r="DA124" s="1007"/>
      <c r="DB124" s="1007"/>
      <c r="DC124" s="1007"/>
      <c r="DD124" s="1007"/>
      <c r="DE124" s="1007"/>
      <c r="DF124" s="1008"/>
      <c r="DG124" s="991">
        <v>547040</v>
      </c>
      <c r="DH124" s="973"/>
      <c r="DI124" s="973"/>
      <c r="DJ124" s="973"/>
      <c r="DK124" s="974"/>
      <c r="DL124" s="972">
        <v>509059</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443</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455</v>
      </c>
      <c r="CL125" s="994"/>
      <c r="CM125" s="994"/>
      <c r="CN125" s="994"/>
      <c r="CO125" s="995"/>
      <c r="CP125" s="916" t="s">
        <v>456</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445</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457</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458</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18371</v>
      </c>
      <c r="AB127" s="946"/>
      <c r="AC127" s="946"/>
      <c r="AD127" s="946"/>
      <c r="AE127" s="947"/>
      <c r="AF127" s="948">
        <v>12211</v>
      </c>
      <c r="AG127" s="946"/>
      <c r="AH127" s="946"/>
      <c r="AI127" s="946"/>
      <c r="AJ127" s="947"/>
      <c r="AK127" s="948">
        <v>7167</v>
      </c>
      <c r="AL127" s="946"/>
      <c r="AM127" s="946"/>
      <c r="AN127" s="946"/>
      <c r="AO127" s="947"/>
      <c r="AP127" s="949">
        <v>0.1</v>
      </c>
      <c r="AQ127" s="950"/>
      <c r="AR127" s="950"/>
      <c r="AS127" s="950"/>
      <c r="AT127" s="951"/>
      <c r="AU127" s="214"/>
      <c r="AV127" s="214"/>
      <c r="AW127" s="214"/>
      <c r="AX127" s="1018" t="s">
        <v>459</v>
      </c>
      <c r="AY127" s="1019"/>
      <c r="AZ127" s="1019"/>
      <c r="BA127" s="1019"/>
      <c r="BB127" s="1019"/>
      <c r="BC127" s="1019"/>
      <c r="BD127" s="1019"/>
      <c r="BE127" s="1020"/>
      <c r="BF127" s="1021" t="s">
        <v>460</v>
      </c>
      <c r="BG127" s="1019"/>
      <c r="BH127" s="1019"/>
      <c r="BI127" s="1019"/>
      <c r="BJ127" s="1019"/>
      <c r="BK127" s="1019"/>
      <c r="BL127" s="1020"/>
      <c r="BM127" s="1021" t="s">
        <v>461</v>
      </c>
      <c r="BN127" s="1019"/>
      <c r="BO127" s="1019"/>
      <c r="BP127" s="1019"/>
      <c r="BQ127" s="1019"/>
      <c r="BR127" s="1019"/>
      <c r="BS127" s="1020"/>
      <c r="BT127" s="1021" t="s">
        <v>462</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463</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464</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465</v>
      </c>
      <c r="X128" s="1030"/>
      <c r="Y128" s="1030"/>
      <c r="Z128" s="1031"/>
      <c r="AA128" s="1032">
        <v>8776</v>
      </c>
      <c r="AB128" s="1033"/>
      <c r="AC128" s="1033"/>
      <c r="AD128" s="1033"/>
      <c r="AE128" s="1034"/>
      <c r="AF128" s="1035">
        <v>8196</v>
      </c>
      <c r="AG128" s="1033"/>
      <c r="AH128" s="1033"/>
      <c r="AI128" s="1033"/>
      <c r="AJ128" s="1034"/>
      <c r="AK128" s="1035">
        <v>5832</v>
      </c>
      <c r="AL128" s="1033"/>
      <c r="AM128" s="1033"/>
      <c r="AN128" s="1033"/>
      <c r="AO128" s="1034"/>
      <c r="AP128" s="1036"/>
      <c r="AQ128" s="1037"/>
      <c r="AR128" s="1037"/>
      <c r="AS128" s="1037"/>
      <c r="AT128" s="1038"/>
      <c r="AU128" s="214"/>
      <c r="AV128" s="214"/>
      <c r="AW128" s="214"/>
      <c r="AX128" s="883" t="s">
        <v>466</v>
      </c>
      <c r="AY128" s="884"/>
      <c r="AZ128" s="884"/>
      <c r="BA128" s="884"/>
      <c r="BB128" s="884"/>
      <c r="BC128" s="884"/>
      <c r="BD128" s="884"/>
      <c r="BE128" s="885"/>
      <c r="BF128" s="1039" t="s">
        <v>122</v>
      </c>
      <c r="BG128" s="1040"/>
      <c r="BH128" s="1040"/>
      <c r="BI128" s="1040"/>
      <c r="BJ128" s="1040"/>
      <c r="BK128" s="1040"/>
      <c r="BL128" s="1041"/>
      <c r="BM128" s="1039">
        <v>14.34</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467</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468</v>
      </c>
      <c r="X129" s="1058"/>
      <c r="Y129" s="1058"/>
      <c r="Z129" s="1059"/>
      <c r="AA129" s="945">
        <v>6277532</v>
      </c>
      <c r="AB129" s="946"/>
      <c r="AC129" s="946"/>
      <c r="AD129" s="946"/>
      <c r="AE129" s="947"/>
      <c r="AF129" s="948">
        <v>6144436</v>
      </c>
      <c r="AG129" s="946"/>
      <c r="AH129" s="946"/>
      <c r="AI129" s="946"/>
      <c r="AJ129" s="947"/>
      <c r="AK129" s="948">
        <v>6229075</v>
      </c>
      <c r="AL129" s="946"/>
      <c r="AM129" s="946"/>
      <c r="AN129" s="946"/>
      <c r="AO129" s="947"/>
      <c r="AP129" s="1060"/>
      <c r="AQ129" s="1061"/>
      <c r="AR129" s="1061"/>
      <c r="AS129" s="1061"/>
      <c r="AT129" s="1062"/>
      <c r="AU129" s="215"/>
      <c r="AV129" s="215"/>
      <c r="AW129" s="215"/>
      <c r="AX129" s="1052" t="s">
        <v>469</v>
      </c>
      <c r="AY129" s="910"/>
      <c r="AZ129" s="910"/>
      <c r="BA129" s="910"/>
      <c r="BB129" s="910"/>
      <c r="BC129" s="910"/>
      <c r="BD129" s="910"/>
      <c r="BE129" s="911"/>
      <c r="BF129" s="1053" t="s">
        <v>122</v>
      </c>
      <c r="BG129" s="1054"/>
      <c r="BH129" s="1054"/>
      <c r="BI129" s="1054"/>
      <c r="BJ129" s="1054"/>
      <c r="BK129" s="1054"/>
      <c r="BL129" s="1055"/>
      <c r="BM129" s="1053">
        <v>19.34</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470</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471</v>
      </c>
      <c r="X130" s="1058"/>
      <c r="Y130" s="1058"/>
      <c r="Z130" s="1059"/>
      <c r="AA130" s="945">
        <v>1558946</v>
      </c>
      <c r="AB130" s="946"/>
      <c r="AC130" s="946"/>
      <c r="AD130" s="946"/>
      <c r="AE130" s="947"/>
      <c r="AF130" s="948">
        <v>1554236</v>
      </c>
      <c r="AG130" s="946"/>
      <c r="AH130" s="946"/>
      <c r="AI130" s="946"/>
      <c r="AJ130" s="947"/>
      <c r="AK130" s="948">
        <v>1443118</v>
      </c>
      <c r="AL130" s="946"/>
      <c r="AM130" s="946"/>
      <c r="AN130" s="946"/>
      <c r="AO130" s="947"/>
      <c r="AP130" s="1060"/>
      <c r="AQ130" s="1061"/>
      <c r="AR130" s="1061"/>
      <c r="AS130" s="1061"/>
      <c r="AT130" s="1062"/>
      <c r="AU130" s="215"/>
      <c r="AV130" s="215"/>
      <c r="AW130" s="215"/>
      <c r="AX130" s="1052" t="s">
        <v>472</v>
      </c>
      <c r="AY130" s="910"/>
      <c r="AZ130" s="910"/>
      <c r="BA130" s="910"/>
      <c r="BB130" s="910"/>
      <c r="BC130" s="910"/>
      <c r="BD130" s="910"/>
      <c r="BE130" s="911"/>
      <c r="BF130" s="1088">
        <v>12.4</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473</v>
      </c>
      <c r="X131" s="1095"/>
      <c r="Y131" s="1095"/>
      <c r="Z131" s="1096"/>
      <c r="AA131" s="991">
        <v>4718586</v>
      </c>
      <c r="AB131" s="973"/>
      <c r="AC131" s="973"/>
      <c r="AD131" s="973"/>
      <c r="AE131" s="974"/>
      <c r="AF131" s="972">
        <v>4590200</v>
      </c>
      <c r="AG131" s="973"/>
      <c r="AH131" s="973"/>
      <c r="AI131" s="973"/>
      <c r="AJ131" s="974"/>
      <c r="AK131" s="972">
        <v>4785957</v>
      </c>
      <c r="AL131" s="973"/>
      <c r="AM131" s="973"/>
      <c r="AN131" s="973"/>
      <c r="AO131" s="974"/>
      <c r="AP131" s="1097"/>
      <c r="AQ131" s="1098"/>
      <c r="AR131" s="1098"/>
      <c r="AS131" s="1098"/>
      <c r="AT131" s="1099"/>
      <c r="AU131" s="215"/>
      <c r="AV131" s="215"/>
      <c r="AW131" s="215"/>
      <c r="AX131" s="1070" t="s">
        <v>474</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475</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476</v>
      </c>
      <c r="W132" s="1081"/>
      <c r="X132" s="1081"/>
      <c r="Y132" s="1081"/>
      <c r="Z132" s="1082"/>
      <c r="AA132" s="1083">
        <v>12.72588865</v>
      </c>
      <c r="AB132" s="1084"/>
      <c r="AC132" s="1084"/>
      <c r="AD132" s="1084"/>
      <c r="AE132" s="1085"/>
      <c r="AF132" s="1086">
        <v>13.827959570000001</v>
      </c>
      <c r="AG132" s="1084"/>
      <c r="AH132" s="1084"/>
      <c r="AI132" s="1084"/>
      <c r="AJ132" s="1085"/>
      <c r="AK132" s="1086">
        <v>10.757869319999999</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477</v>
      </c>
      <c r="W133" s="1064"/>
      <c r="X133" s="1064"/>
      <c r="Y133" s="1064"/>
      <c r="Z133" s="1065"/>
      <c r="AA133" s="1066">
        <v>13.5</v>
      </c>
      <c r="AB133" s="1067"/>
      <c r="AC133" s="1067"/>
      <c r="AD133" s="1067"/>
      <c r="AE133" s="1068"/>
      <c r="AF133" s="1066">
        <v>13.1</v>
      </c>
      <c r="AG133" s="1067"/>
      <c r="AH133" s="1067"/>
      <c r="AI133" s="1067"/>
      <c r="AJ133" s="1068"/>
      <c r="AK133" s="1066">
        <v>12.4</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g31g6acpsGVZW9WNneOiB5E4hbHXIx7eC8+bZ4XLO3Qq0iujmreI6AonF3/7Fuxpw9fwUGuUR6JJ/RSro6MujQ==" saltValue="eVia74w6fmwXw2ExJPwzC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1" zoomScaleNormal="85" zoomScaleSheetLayoutView="81"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0aSi1LkCvA+1YmdRUo7ZF8685P8tOwW7V+itRjEz7S3FUg9nyELqGnUra5HiFI8sLBswloo7zksHGyQRV4j2ww==" saltValue="XTRTO6LWTZzfARB1DWYPC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3" zoomScaleNormal="73"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zx3vOWTxU4tCIPZD11fghSUKM6+xEWdLegbxrOphxKZQU2QiLEkHhna3BQOhqk2fOjlaa4Hp25f2ExQsZ6Ru/g==" saltValue="AdNvP9rrPtUR7U2yrl4BQ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01" t="s">
        <v>481</v>
      </c>
      <c r="AP7" s="253"/>
      <c r="AQ7" s="254" t="s">
        <v>482</v>
      </c>
      <c r="AR7" s="255"/>
    </row>
    <row r="8" spans="1:46" ht="13.2" x14ac:dyDescent="0.2">
      <c r="A8" s="247"/>
      <c r="AK8" s="256"/>
      <c r="AL8" s="257"/>
      <c r="AM8" s="257"/>
      <c r="AN8" s="258"/>
      <c r="AO8" s="1102"/>
      <c r="AP8" s="259" t="s">
        <v>483</v>
      </c>
      <c r="AQ8" s="260" t="s">
        <v>484</v>
      </c>
      <c r="AR8" s="261" t="s">
        <v>485</v>
      </c>
    </row>
    <row r="9" spans="1:46" ht="13.2" x14ac:dyDescent="0.2">
      <c r="A9" s="247"/>
      <c r="AK9" s="1103" t="s">
        <v>486</v>
      </c>
      <c r="AL9" s="1104"/>
      <c r="AM9" s="1104"/>
      <c r="AN9" s="1105"/>
      <c r="AO9" s="262">
        <v>1707381</v>
      </c>
      <c r="AP9" s="262">
        <v>217695</v>
      </c>
      <c r="AQ9" s="263">
        <v>154424</v>
      </c>
      <c r="AR9" s="264">
        <v>41</v>
      </c>
    </row>
    <row r="10" spans="1:46" ht="13.5" customHeight="1" x14ac:dyDescent="0.2">
      <c r="A10" s="247"/>
      <c r="AK10" s="1103" t="s">
        <v>487</v>
      </c>
      <c r="AL10" s="1104"/>
      <c r="AM10" s="1104"/>
      <c r="AN10" s="1105"/>
      <c r="AO10" s="265">
        <v>313444</v>
      </c>
      <c r="AP10" s="265">
        <v>39965</v>
      </c>
      <c r="AQ10" s="266">
        <v>18194</v>
      </c>
      <c r="AR10" s="267">
        <v>119.7</v>
      </c>
    </row>
    <row r="11" spans="1:46" ht="13.5" customHeight="1" x14ac:dyDescent="0.2">
      <c r="A11" s="247"/>
      <c r="AK11" s="1103" t="s">
        <v>488</v>
      </c>
      <c r="AL11" s="1104"/>
      <c r="AM11" s="1104"/>
      <c r="AN11" s="1105"/>
      <c r="AO11" s="265">
        <v>33245</v>
      </c>
      <c r="AP11" s="265">
        <v>4239</v>
      </c>
      <c r="AQ11" s="266">
        <v>1285</v>
      </c>
      <c r="AR11" s="267">
        <v>229.9</v>
      </c>
    </row>
    <row r="12" spans="1:46" ht="13.5" customHeight="1" x14ac:dyDescent="0.2">
      <c r="A12" s="247"/>
      <c r="AK12" s="1103" t="s">
        <v>489</v>
      </c>
      <c r="AL12" s="1104"/>
      <c r="AM12" s="1104"/>
      <c r="AN12" s="1105"/>
      <c r="AO12" s="265" t="s">
        <v>490</v>
      </c>
      <c r="AP12" s="265" t="s">
        <v>490</v>
      </c>
      <c r="AQ12" s="266" t="s">
        <v>490</v>
      </c>
      <c r="AR12" s="267" t="s">
        <v>490</v>
      </c>
    </row>
    <row r="13" spans="1:46" ht="13.5" customHeight="1" x14ac:dyDescent="0.2">
      <c r="A13" s="247"/>
      <c r="AK13" s="1103" t="s">
        <v>491</v>
      </c>
      <c r="AL13" s="1104"/>
      <c r="AM13" s="1104"/>
      <c r="AN13" s="1105"/>
      <c r="AO13" s="265">
        <v>49599</v>
      </c>
      <c r="AP13" s="265">
        <v>6324</v>
      </c>
      <c r="AQ13" s="266">
        <v>5735</v>
      </c>
      <c r="AR13" s="267">
        <v>10.3</v>
      </c>
    </row>
    <row r="14" spans="1:46" ht="13.5" customHeight="1" x14ac:dyDescent="0.2">
      <c r="A14" s="247"/>
      <c r="AK14" s="1103" t="s">
        <v>492</v>
      </c>
      <c r="AL14" s="1104"/>
      <c r="AM14" s="1104"/>
      <c r="AN14" s="1105"/>
      <c r="AO14" s="265">
        <v>101770</v>
      </c>
      <c r="AP14" s="265">
        <v>12976</v>
      </c>
      <c r="AQ14" s="266">
        <v>2950</v>
      </c>
      <c r="AR14" s="267">
        <v>339.9</v>
      </c>
    </row>
    <row r="15" spans="1:46" ht="13.5" customHeight="1" x14ac:dyDescent="0.2">
      <c r="A15" s="247"/>
      <c r="AK15" s="1106" t="s">
        <v>493</v>
      </c>
      <c r="AL15" s="1107"/>
      <c r="AM15" s="1107"/>
      <c r="AN15" s="1108"/>
      <c r="AO15" s="265">
        <v>-103832</v>
      </c>
      <c r="AP15" s="265">
        <v>-13239</v>
      </c>
      <c r="AQ15" s="266">
        <v>-9110</v>
      </c>
      <c r="AR15" s="267">
        <v>45.3</v>
      </c>
    </row>
    <row r="16" spans="1:46" ht="13.2" x14ac:dyDescent="0.2">
      <c r="A16" s="247"/>
      <c r="AK16" s="1106" t="s">
        <v>177</v>
      </c>
      <c r="AL16" s="1107"/>
      <c r="AM16" s="1107"/>
      <c r="AN16" s="1108"/>
      <c r="AO16" s="265">
        <v>2101607</v>
      </c>
      <c r="AP16" s="265">
        <v>267960</v>
      </c>
      <c r="AQ16" s="266">
        <v>173477</v>
      </c>
      <c r="AR16" s="267">
        <v>54.5</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09" t="s">
        <v>498</v>
      </c>
      <c r="AL21" s="1110"/>
      <c r="AM21" s="1110"/>
      <c r="AN21" s="1111"/>
      <c r="AO21" s="277">
        <v>20.78</v>
      </c>
      <c r="AP21" s="278">
        <v>14.28</v>
      </c>
      <c r="AQ21" s="279">
        <v>6.5</v>
      </c>
      <c r="AS21" s="280"/>
      <c r="AT21" s="276"/>
    </row>
    <row r="22" spans="1:46" s="248" customFormat="1" ht="13.2" x14ac:dyDescent="0.2">
      <c r="A22" s="276"/>
      <c r="AK22" s="1109" t="s">
        <v>499</v>
      </c>
      <c r="AL22" s="1110"/>
      <c r="AM22" s="1110"/>
      <c r="AN22" s="1111"/>
      <c r="AO22" s="281">
        <v>96.9</v>
      </c>
      <c r="AP22" s="282">
        <v>96</v>
      </c>
      <c r="AQ22" s="283">
        <v>0.9</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500</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01" t="s">
        <v>481</v>
      </c>
      <c r="AP30" s="253"/>
      <c r="AQ30" s="254" t="s">
        <v>482</v>
      </c>
      <c r="AR30" s="255"/>
    </row>
    <row r="31" spans="1:46" ht="13.2" x14ac:dyDescent="0.2">
      <c r="A31" s="247"/>
      <c r="AK31" s="256"/>
      <c r="AL31" s="257"/>
      <c r="AM31" s="257"/>
      <c r="AN31" s="258"/>
      <c r="AO31" s="1102"/>
      <c r="AP31" s="259" t="s">
        <v>483</v>
      </c>
      <c r="AQ31" s="260" t="s">
        <v>484</v>
      </c>
      <c r="AR31" s="261" t="s">
        <v>485</v>
      </c>
    </row>
    <row r="32" spans="1:46" ht="27" customHeight="1" x14ac:dyDescent="0.2">
      <c r="A32" s="247"/>
      <c r="AK32" s="1117" t="s">
        <v>503</v>
      </c>
      <c r="AL32" s="1118"/>
      <c r="AM32" s="1118"/>
      <c r="AN32" s="1119"/>
      <c r="AO32" s="291">
        <v>1761747</v>
      </c>
      <c r="AP32" s="291">
        <v>224627</v>
      </c>
      <c r="AQ32" s="292">
        <v>83140</v>
      </c>
      <c r="AR32" s="293">
        <v>170.2</v>
      </c>
    </row>
    <row r="33" spans="1:46" ht="13.5" customHeight="1" x14ac:dyDescent="0.2">
      <c r="A33" s="247"/>
      <c r="AK33" s="1117" t="s">
        <v>504</v>
      </c>
      <c r="AL33" s="1118"/>
      <c r="AM33" s="1118"/>
      <c r="AN33" s="1119"/>
      <c r="AO33" s="291" t="s">
        <v>490</v>
      </c>
      <c r="AP33" s="291" t="s">
        <v>490</v>
      </c>
      <c r="AQ33" s="292" t="s">
        <v>490</v>
      </c>
      <c r="AR33" s="293" t="s">
        <v>490</v>
      </c>
    </row>
    <row r="34" spans="1:46" ht="27" customHeight="1" x14ac:dyDescent="0.2">
      <c r="A34" s="247"/>
      <c r="AK34" s="1117" t="s">
        <v>505</v>
      </c>
      <c r="AL34" s="1118"/>
      <c r="AM34" s="1118"/>
      <c r="AN34" s="1119"/>
      <c r="AO34" s="291" t="s">
        <v>490</v>
      </c>
      <c r="AP34" s="291" t="s">
        <v>490</v>
      </c>
      <c r="AQ34" s="292" t="s">
        <v>490</v>
      </c>
      <c r="AR34" s="293" t="s">
        <v>490</v>
      </c>
    </row>
    <row r="35" spans="1:46" ht="27" customHeight="1" x14ac:dyDescent="0.2">
      <c r="A35" s="247"/>
      <c r="AK35" s="1117" t="s">
        <v>506</v>
      </c>
      <c r="AL35" s="1118"/>
      <c r="AM35" s="1118"/>
      <c r="AN35" s="1119"/>
      <c r="AO35" s="291">
        <v>171526</v>
      </c>
      <c r="AP35" s="291">
        <v>21870</v>
      </c>
      <c r="AQ35" s="292">
        <v>26106</v>
      </c>
      <c r="AR35" s="293">
        <v>-16.2</v>
      </c>
    </row>
    <row r="36" spans="1:46" ht="27" customHeight="1" x14ac:dyDescent="0.2">
      <c r="A36" s="247"/>
      <c r="AK36" s="1117" t="s">
        <v>507</v>
      </c>
      <c r="AL36" s="1118"/>
      <c r="AM36" s="1118"/>
      <c r="AN36" s="1119"/>
      <c r="AO36" s="291">
        <v>1037</v>
      </c>
      <c r="AP36" s="291">
        <v>132</v>
      </c>
      <c r="AQ36" s="292">
        <v>4689</v>
      </c>
      <c r="AR36" s="293">
        <v>-97.2</v>
      </c>
    </row>
    <row r="37" spans="1:46" ht="13.5" customHeight="1" x14ac:dyDescent="0.2">
      <c r="A37" s="247"/>
      <c r="AK37" s="1117" t="s">
        <v>508</v>
      </c>
      <c r="AL37" s="1118"/>
      <c r="AM37" s="1118"/>
      <c r="AN37" s="1119"/>
      <c r="AO37" s="291">
        <v>29507</v>
      </c>
      <c r="AP37" s="291">
        <v>3762</v>
      </c>
      <c r="AQ37" s="292">
        <v>554</v>
      </c>
      <c r="AR37" s="293">
        <v>579.1</v>
      </c>
    </row>
    <row r="38" spans="1:46" ht="27" customHeight="1" x14ac:dyDescent="0.2">
      <c r="A38" s="247"/>
      <c r="AK38" s="1120" t="s">
        <v>509</v>
      </c>
      <c r="AL38" s="1121"/>
      <c r="AM38" s="1121"/>
      <c r="AN38" s="1122"/>
      <c r="AO38" s="294" t="s">
        <v>490</v>
      </c>
      <c r="AP38" s="294" t="s">
        <v>490</v>
      </c>
      <c r="AQ38" s="295">
        <v>7</v>
      </c>
      <c r="AR38" s="283" t="s">
        <v>490</v>
      </c>
      <c r="AS38" s="290"/>
    </row>
    <row r="39" spans="1:46" ht="13.2" x14ac:dyDescent="0.2">
      <c r="A39" s="247"/>
      <c r="AK39" s="1120" t="s">
        <v>510</v>
      </c>
      <c r="AL39" s="1121"/>
      <c r="AM39" s="1121"/>
      <c r="AN39" s="1122"/>
      <c r="AO39" s="291">
        <v>-5832</v>
      </c>
      <c r="AP39" s="291">
        <v>-744</v>
      </c>
      <c r="AQ39" s="292">
        <v>-2038</v>
      </c>
      <c r="AR39" s="293">
        <v>-63.5</v>
      </c>
      <c r="AS39" s="290"/>
    </row>
    <row r="40" spans="1:46" ht="27" customHeight="1" x14ac:dyDescent="0.2">
      <c r="A40" s="247"/>
      <c r="AK40" s="1117" t="s">
        <v>511</v>
      </c>
      <c r="AL40" s="1118"/>
      <c r="AM40" s="1118"/>
      <c r="AN40" s="1119"/>
      <c r="AO40" s="291">
        <v>-1443118</v>
      </c>
      <c r="AP40" s="291">
        <v>-184001</v>
      </c>
      <c r="AQ40" s="292">
        <v>-74354</v>
      </c>
      <c r="AR40" s="293">
        <v>147.5</v>
      </c>
      <c r="AS40" s="290"/>
    </row>
    <row r="41" spans="1:46" ht="13.2" x14ac:dyDescent="0.2">
      <c r="A41" s="247"/>
      <c r="AK41" s="1123" t="s">
        <v>287</v>
      </c>
      <c r="AL41" s="1124"/>
      <c r="AM41" s="1124"/>
      <c r="AN41" s="1125"/>
      <c r="AO41" s="291">
        <v>514867</v>
      </c>
      <c r="AP41" s="291">
        <v>65647</v>
      </c>
      <c r="AQ41" s="292">
        <v>38106</v>
      </c>
      <c r="AR41" s="293">
        <v>72.3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12" t="s">
        <v>481</v>
      </c>
      <c r="AN49" s="1114" t="s">
        <v>514</v>
      </c>
      <c r="AO49" s="1115"/>
      <c r="AP49" s="1115"/>
      <c r="AQ49" s="1115"/>
      <c r="AR49" s="1116"/>
    </row>
    <row r="50" spans="1:44" ht="13.2" x14ac:dyDescent="0.2">
      <c r="A50" s="247"/>
      <c r="AK50" s="305"/>
      <c r="AL50" s="306"/>
      <c r="AM50" s="1113"/>
      <c r="AN50" s="307" t="s">
        <v>515</v>
      </c>
      <c r="AO50" s="308" t="s">
        <v>516</v>
      </c>
      <c r="AP50" s="309" t="s">
        <v>517</v>
      </c>
      <c r="AQ50" s="310" t="s">
        <v>518</v>
      </c>
      <c r="AR50" s="311" t="s">
        <v>519</v>
      </c>
    </row>
    <row r="51" spans="1:44" ht="13.2" x14ac:dyDescent="0.2">
      <c r="A51" s="247"/>
      <c r="AK51" s="303" t="s">
        <v>520</v>
      </c>
      <c r="AL51" s="304"/>
      <c r="AM51" s="312">
        <v>1621447</v>
      </c>
      <c r="AN51" s="313">
        <v>182801</v>
      </c>
      <c r="AO51" s="314">
        <v>-17.100000000000001</v>
      </c>
      <c r="AP51" s="315">
        <v>200194</v>
      </c>
      <c r="AQ51" s="316">
        <v>5.2</v>
      </c>
      <c r="AR51" s="317">
        <v>-22.3</v>
      </c>
    </row>
    <row r="52" spans="1:44" ht="13.2" x14ac:dyDescent="0.2">
      <c r="A52" s="247"/>
      <c r="AK52" s="318"/>
      <c r="AL52" s="319" t="s">
        <v>521</v>
      </c>
      <c r="AM52" s="320">
        <v>939316</v>
      </c>
      <c r="AN52" s="321">
        <v>105898</v>
      </c>
      <c r="AO52" s="322">
        <v>-11.4</v>
      </c>
      <c r="AP52" s="323">
        <v>106422</v>
      </c>
      <c r="AQ52" s="324">
        <v>20.100000000000001</v>
      </c>
      <c r="AR52" s="325">
        <v>-31.5</v>
      </c>
    </row>
    <row r="53" spans="1:44" ht="13.2" x14ac:dyDescent="0.2">
      <c r="A53" s="247"/>
      <c r="AK53" s="303" t="s">
        <v>522</v>
      </c>
      <c r="AL53" s="304"/>
      <c r="AM53" s="312">
        <v>1676425</v>
      </c>
      <c r="AN53" s="313">
        <v>195137</v>
      </c>
      <c r="AO53" s="314">
        <v>6.7</v>
      </c>
      <c r="AP53" s="315">
        <v>122054</v>
      </c>
      <c r="AQ53" s="316">
        <v>-39</v>
      </c>
      <c r="AR53" s="317">
        <v>45.7</v>
      </c>
    </row>
    <row r="54" spans="1:44" ht="13.2" x14ac:dyDescent="0.2">
      <c r="A54" s="247"/>
      <c r="AK54" s="318"/>
      <c r="AL54" s="319" t="s">
        <v>521</v>
      </c>
      <c r="AM54" s="320">
        <v>845613</v>
      </c>
      <c r="AN54" s="321">
        <v>98430</v>
      </c>
      <c r="AO54" s="322">
        <v>-7.1</v>
      </c>
      <c r="AP54" s="323">
        <v>68298</v>
      </c>
      <c r="AQ54" s="324">
        <v>-35.799999999999997</v>
      </c>
      <c r="AR54" s="325">
        <v>28.7</v>
      </c>
    </row>
    <row r="55" spans="1:44" ht="13.2" x14ac:dyDescent="0.2">
      <c r="A55" s="247"/>
      <c r="AK55" s="303" t="s">
        <v>523</v>
      </c>
      <c r="AL55" s="304"/>
      <c r="AM55" s="312">
        <v>1219303</v>
      </c>
      <c r="AN55" s="313">
        <v>146727</v>
      </c>
      <c r="AO55" s="314">
        <v>-24.8</v>
      </c>
      <c r="AP55" s="315">
        <v>111644</v>
      </c>
      <c r="AQ55" s="316">
        <v>-8.5</v>
      </c>
      <c r="AR55" s="317">
        <v>-16.3</v>
      </c>
    </row>
    <row r="56" spans="1:44" ht="13.2" x14ac:dyDescent="0.2">
      <c r="A56" s="247"/>
      <c r="AK56" s="318"/>
      <c r="AL56" s="319" t="s">
        <v>521</v>
      </c>
      <c r="AM56" s="320">
        <v>640529</v>
      </c>
      <c r="AN56" s="321">
        <v>77079</v>
      </c>
      <c r="AO56" s="322">
        <v>-21.7</v>
      </c>
      <c r="AP56" s="323">
        <v>66606</v>
      </c>
      <c r="AQ56" s="324">
        <v>-2.5</v>
      </c>
      <c r="AR56" s="325">
        <v>-19.2</v>
      </c>
    </row>
    <row r="57" spans="1:44" ht="13.2" x14ac:dyDescent="0.2">
      <c r="A57" s="247"/>
      <c r="AK57" s="303" t="s">
        <v>524</v>
      </c>
      <c r="AL57" s="304"/>
      <c r="AM57" s="312">
        <v>1312535</v>
      </c>
      <c r="AN57" s="313">
        <v>163291</v>
      </c>
      <c r="AO57" s="314">
        <v>11.3</v>
      </c>
      <c r="AP57" s="315">
        <v>127917</v>
      </c>
      <c r="AQ57" s="316">
        <v>14.6</v>
      </c>
      <c r="AR57" s="317">
        <v>-3.3</v>
      </c>
    </row>
    <row r="58" spans="1:44" ht="13.2" x14ac:dyDescent="0.2">
      <c r="A58" s="247"/>
      <c r="AK58" s="318"/>
      <c r="AL58" s="319" t="s">
        <v>521</v>
      </c>
      <c r="AM58" s="320">
        <v>697635</v>
      </c>
      <c r="AN58" s="321">
        <v>86792</v>
      </c>
      <c r="AO58" s="322">
        <v>12.6</v>
      </c>
      <c r="AP58" s="323">
        <v>69746</v>
      </c>
      <c r="AQ58" s="324">
        <v>4.7</v>
      </c>
      <c r="AR58" s="325">
        <v>7.9</v>
      </c>
    </row>
    <row r="59" spans="1:44" ht="13.2" x14ac:dyDescent="0.2">
      <c r="A59" s="247"/>
      <c r="AK59" s="303" t="s">
        <v>525</v>
      </c>
      <c r="AL59" s="304"/>
      <c r="AM59" s="312">
        <v>1913212</v>
      </c>
      <c r="AN59" s="313">
        <v>243939</v>
      </c>
      <c r="AO59" s="314">
        <v>49.4</v>
      </c>
      <c r="AP59" s="315">
        <v>135931</v>
      </c>
      <c r="AQ59" s="316">
        <v>6.3</v>
      </c>
      <c r="AR59" s="317">
        <v>43.1</v>
      </c>
    </row>
    <row r="60" spans="1:44" ht="13.2" x14ac:dyDescent="0.2">
      <c r="A60" s="247"/>
      <c r="AK60" s="318"/>
      <c r="AL60" s="319" t="s">
        <v>521</v>
      </c>
      <c r="AM60" s="320">
        <v>859651</v>
      </c>
      <c r="AN60" s="321">
        <v>109607</v>
      </c>
      <c r="AO60" s="322">
        <v>26.3</v>
      </c>
      <c r="AP60" s="323">
        <v>75320</v>
      </c>
      <c r="AQ60" s="324">
        <v>8</v>
      </c>
      <c r="AR60" s="325">
        <v>18.3</v>
      </c>
    </row>
    <row r="61" spans="1:44" ht="13.2" x14ac:dyDescent="0.2">
      <c r="A61" s="247"/>
      <c r="AK61" s="303" t="s">
        <v>526</v>
      </c>
      <c r="AL61" s="326"/>
      <c r="AM61" s="312">
        <v>1548584</v>
      </c>
      <c r="AN61" s="313">
        <v>186379</v>
      </c>
      <c r="AO61" s="314">
        <v>5.0999999999999996</v>
      </c>
      <c r="AP61" s="315">
        <v>139548</v>
      </c>
      <c r="AQ61" s="327">
        <v>-4.3</v>
      </c>
      <c r="AR61" s="317">
        <v>9.4</v>
      </c>
    </row>
    <row r="62" spans="1:44" ht="13.2" x14ac:dyDescent="0.2">
      <c r="A62" s="247"/>
      <c r="AK62" s="318"/>
      <c r="AL62" s="319" t="s">
        <v>521</v>
      </c>
      <c r="AM62" s="320">
        <v>796549</v>
      </c>
      <c r="AN62" s="321">
        <v>95561</v>
      </c>
      <c r="AO62" s="322">
        <v>-0.3</v>
      </c>
      <c r="AP62" s="323">
        <v>77278</v>
      </c>
      <c r="AQ62" s="324">
        <v>-1.1000000000000001</v>
      </c>
      <c r="AR62" s="325">
        <v>0.8</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RndIzdppdUHCda4TcI0B2amU9rmKhYZg9DdloloyzPpxV0lguIfBsG2sLFU4vB15oBfWbj5O+RMij0LZrAjVyg==" saltValue="kckokrbJvYJzg+wi3ME2O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57xFdtm6bzRg7bimnBU/Opr2TTlIghAI629n6OWUD02MdtySLUX3k6r/X6+OTw2xxBYfctQ6kcE2Lgr0SnRpgA==" saltValue="ARf9y4FwzPoWX9ApnFRi3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6pe6BPQyijSetxpSlAfId8+2sJklJbPl3DVPJ+pW6RMkU9u5IXg86+p/+Z3BLAxGpxSKyPTQraa+z8ClsUw4hg==" saltValue="QY8NAwJx1Tjuzw5OEWht8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95" zoomScaleNormal="9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26" t="s">
        <v>3</v>
      </c>
      <c r="D47" s="1126"/>
      <c r="E47" s="1127"/>
      <c r="F47" s="11">
        <v>36.65</v>
      </c>
      <c r="G47" s="12">
        <v>35.39</v>
      </c>
      <c r="H47" s="12">
        <v>40.85</v>
      </c>
      <c r="I47" s="12">
        <v>38.35</v>
      </c>
      <c r="J47" s="13">
        <v>37.11</v>
      </c>
    </row>
    <row r="48" spans="2:10" ht="57.75" customHeight="1" x14ac:dyDescent="0.2">
      <c r="B48" s="14"/>
      <c r="C48" s="1128" t="s">
        <v>4</v>
      </c>
      <c r="D48" s="1128"/>
      <c r="E48" s="1129"/>
      <c r="F48" s="15">
        <v>11.19</v>
      </c>
      <c r="G48" s="16">
        <v>9.8800000000000008</v>
      </c>
      <c r="H48" s="16">
        <v>10.36</v>
      </c>
      <c r="I48" s="16">
        <v>13.25</v>
      </c>
      <c r="J48" s="17">
        <v>8.6300000000000008</v>
      </c>
    </row>
    <row r="49" spans="2:10" ht="57.75" customHeight="1" thickBot="1" x14ac:dyDescent="0.25">
      <c r="B49" s="18"/>
      <c r="C49" s="1130" t="s">
        <v>5</v>
      </c>
      <c r="D49" s="1130"/>
      <c r="E49" s="1131"/>
      <c r="F49" s="19">
        <v>1.2</v>
      </c>
      <c r="G49" s="20">
        <v>0.3</v>
      </c>
      <c r="H49" s="20">
        <v>5.36</v>
      </c>
      <c r="I49" s="20" t="s">
        <v>533</v>
      </c>
      <c r="J49" s="21" t="s">
        <v>534</v>
      </c>
    </row>
    <row r="50" spans="2:10" ht="13.2" x14ac:dyDescent="0.2"/>
  </sheetData>
  <sheetProtection algorithmName="SHA-512" hashValue="6E1DpNJvu1U0vaPH2y0AUdxvEYovUsVKQUelNTf8CUiYNum01HBeL6cbBEYfwaK4zUmu89gc2Ayp+VYy9veXoA==" saltValue="KyDHKmZ4wgadyYZ2ZiJfq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36" t="s">
        <v>535</v>
      </c>
      <c r="D34" s="1136"/>
      <c r="E34" s="1137"/>
      <c r="F34" s="32">
        <v>11.19</v>
      </c>
      <c r="G34" s="33">
        <v>9.8699999999999992</v>
      </c>
      <c r="H34" s="33">
        <v>10.35</v>
      </c>
      <c r="I34" s="33">
        <v>13.24</v>
      </c>
      <c r="J34" s="34">
        <v>8.6199999999999992</v>
      </c>
      <c r="K34" s="22"/>
      <c r="L34" s="22"/>
      <c r="M34" s="22"/>
      <c r="N34" s="22"/>
      <c r="O34" s="22"/>
      <c r="P34" s="22"/>
    </row>
    <row r="35" spans="1:16" ht="39" customHeight="1" x14ac:dyDescent="0.2">
      <c r="A35" s="22"/>
      <c r="B35" s="35"/>
      <c r="C35" s="1132" t="s">
        <v>536</v>
      </c>
      <c r="D35" s="1132"/>
      <c r="E35" s="1133"/>
      <c r="F35" s="36">
        <v>4.7</v>
      </c>
      <c r="G35" s="37">
        <v>4.21</v>
      </c>
      <c r="H35" s="37">
        <v>4.09</v>
      </c>
      <c r="I35" s="37">
        <v>4.7699999999999996</v>
      </c>
      <c r="J35" s="38">
        <v>4.68</v>
      </c>
      <c r="K35" s="22"/>
      <c r="L35" s="22"/>
      <c r="M35" s="22"/>
      <c r="N35" s="22"/>
      <c r="O35" s="22"/>
      <c r="P35" s="22"/>
    </row>
    <row r="36" spans="1:16" ht="39" customHeight="1" x14ac:dyDescent="0.2">
      <c r="A36" s="22"/>
      <c r="B36" s="35"/>
      <c r="C36" s="1132" t="s">
        <v>537</v>
      </c>
      <c r="D36" s="1132"/>
      <c r="E36" s="1133"/>
      <c r="F36" s="36" t="s">
        <v>490</v>
      </c>
      <c r="G36" s="37" t="s">
        <v>490</v>
      </c>
      <c r="H36" s="37" t="s">
        <v>490</v>
      </c>
      <c r="I36" s="37" t="s">
        <v>490</v>
      </c>
      <c r="J36" s="38">
        <v>2.4</v>
      </c>
      <c r="K36" s="22"/>
      <c r="L36" s="22"/>
      <c r="M36" s="22"/>
      <c r="N36" s="22"/>
      <c r="O36" s="22"/>
      <c r="P36" s="22"/>
    </row>
    <row r="37" spans="1:16" ht="39" customHeight="1" x14ac:dyDescent="0.2">
      <c r="A37" s="22"/>
      <c r="B37" s="35"/>
      <c r="C37" s="1132" t="s">
        <v>538</v>
      </c>
      <c r="D37" s="1132"/>
      <c r="E37" s="1133"/>
      <c r="F37" s="36">
        <v>0.89</v>
      </c>
      <c r="G37" s="37">
        <v>1</v>
      </c>
      <c r="H37" s="37">
        <v>1.18</v>
      </c>
      <c r="I37" s="37">
        <v>1.81</v>
      </c>
      <c r="J37" s="38">
        <v>1.35</v>
      </c>
      <c r="K37" s="22"/>
      <c r="L37" s="22"/>
      <c r="M37" s="22"/>
      <c r="N37" s="22"/>
      <c r="O37" s="22"/>
      <c r="P37" s="22"/>
    </row>
    <row r="38" spans="1:16" ht="39" customHeight="1" x14ac:dyDescent="0.2">
      <c r="A38" s="22"/>
      <c r="B38" s="35"/>
      <c r="C38" s="1132" t="s">
        <v>539</v>
      </c>
      <c r="D38" s="1132"/>
      <c r="E38" s="1133"/>
      <c r="F38" s="36">
        <v>0.37</v>
      </c>
      <c r="G38" s="37">
        <v>0.6</v>
      </c>
      <c r="H38" s="37">
        <v>0.46</v>
      </c>
      <c r="I38" s="37">
        <v>0.52</v>
      </c>
      <c r="J38" s="38">
        <v>0.38</v>
      </c>
      <c r="K38" s="22"/>
      <c r="L38" s="22"/>
      <c r="M38" s="22"/>
      <c r="N38" s="22"/>
      <c r="O38" s="22"/>
      <c r="P38" s="22"/>
    </row>
    <row r="39" spans="1:16" ht="39" customHeight="1" x14ac:dyDescent="0.2">
      <c r="A39" s="22"/>
      <c r="B39" s="35"/>
      <c r="C39" s="1132" t="s">
        <v>540</v>
      </c>
      <c r="D39" s="1132"/>
      <c r="E39" s="1133"/>
      <c r="F39" s="36">
        <v>0.3</v>
      </c>
      <c r="G39" s="37">
        <v>0.17</v>
      </c>
      <c r="H39" s="37">
        <v>0.12</v>
      </c>
      <c r="I39" s="37">
        <v>0.17</v>
      </c>
      <c r="J39" s="38">
        <v>0.13</v>
      </c>
      <c r="K39" s="22"/>
      <c r="L39" s="22"/>
      <c r="M39" s="22"/>
      <c r="N39" s="22"/>
      <c r="O39" s="22"/>
      <c r="P39" s="22"/>
    </row>
    <row r="40" spans="1:16" ht="39" customHeight="1" x14ac:dyDescent="0.2">
      <c r="A40" s="22"/>
      <c r="B40" s="35"/>
      <c r="C40" s="1132" t="s">
        <v>541</v>
      </c>
      <c r="D40" s="1132"/>
      <c r="E40" s="1133"/>
      <c r="F40" s="36">
        <v>0.09</v>
      </c>
      <c r="G40" s="37">
        <v>0.08</v>
      </c>
      <c r="H40" s="37">
        <v>0</v>
      </c>
      <c r="I40" s="37">
        <v>0.06</v>
      </c>
      <c r="J40" s="38">
        <v>0.05</v>
      </c>
      <c r="K40" s="22"/>
      <c r="L40" s="22"/>
      <c r="M40" s="22"/>
      <c r="N40" s="22"/>
      <c r="O40" s="22"/>
      <c r="P40" s="22"/>
    </row>
    <row r="41" spans="1:16" ht="39" customHeight="1" x14ac:dyDescent="0.2">
      <c r="A41" s="22"/>
      <c r="B41" s="35"/>
      <c r="C41" s="1132" t="s">
        <v>542</v>
      </c>
      <c r="D41" s="1132"/>
      <c r="E41" s="1133"/>
      <c r="F41" s="36">
        <v>0.05</v>
      </c>
      <c r="G41" s="37">
        <v>0</v>
      </c>
      <c r="H41" s="37">
        <v>0</v>
      </c>
      <c r="I41" s="37">
        <v>0</v>
      </c>
      <c r="J41" s="38">
        <v>0.01</v>
      </c>
      <c r="K41" s="22"/>
      <c r="L41" s="22"/>
      <c r="M41" s="22"/>
      <c r="N41" s="22"/>
      <c r="O41" s="22"/>
      <c r="P41" s="22"/>
    </row>
    <row r="42" spans="1:16" ht="39" customHeight="1" x14ac:dyDescent="0.2">
      <c r="A42" s="22"/>
      <c r="B42" s="39"/>
      <c r="C42" s="1132" t="s">
        <v>543</v>
      </c>
      <c r="D42" s="1132"/>
      <c r="E42" s="1133"/>
      <c r="F42" s="36" t="s">
        <v>490</v>
      </c>
      <c r="G42" s="37" t="s">
        <v>490</v>
      </c>
      <c r="H42" s="37" t="s">
        <v>490</v>
      </c>
      <c r="I42" s="37" t="s">
        <v>490</v>
      </c>
      <c r="J42" s="38" t="s">
        <v>490</v>
      </c>
      <c r="K42" s="22"/>
      <c r="L42" s="22"/>
      <c r="M42" s="22"/>
      <c r="N42" s="22"/>
      <c r="O42" s="22"/>
      <c r="P42" s="22"/>
    </row>
    <row r="43" spans="1:16" ht="39" customHeight="1" thickBot="1" x14ac:dyDescent="0.25">
      <c r="A43" s="22"/>
      <c r="B43" s="40"/>
      <c r="C43" s="1134" t="s">
        <v>544</v>
      </c>
      <c r="D43" s="1134"/>
      <c r="E43" s="1135"/>
      <c r="F43" s="41">
        <v>0.18</v>
      </c>
      <c r="G43" s="42">
        <v>0.13</v>
      </c>
      <c r="H43" s="42">
        <v>0.1</v>
      </c>
      <c r="I43" s="42">
        <v>2.5</v>
      </c>
      <c r="J43" s="43">
        <v>0.01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0Lb31ZlRzNZa6sfJGCNpK02SK2MoEpFPOFUE2xZgRtuKv9xlNP2N7ASS7DCIsNFTUqIkbeUVq5QBD/i6j4ZG0w==" saltValue="GpzA7v867jXDPPxmMMWRP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1859</v>
      </c>
      <c r="L45" s="58">
        <v>1843</v>
      </c>
      <c r="M45" s="58">
        <v>1893</v>
      </c>
      <c r="N45" s="58">
        <v>1913</v>
      </c>
      <c r="O45" s="59">
        <v>1762</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490</v>
      </c>
      <c r="L46" s="62" t="s">
        <v>490</v>
      </c>
      <c r="M46" s="62" t="s">
        <v>490</v>
      </c>
      <c r="N46" s="62" t="s">
        <v>490</v>
      </c>
      <c r="O46" s="63" t="s">
        <v>490</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490</v>
      </c>
      <c r="L47" s="62" t="s">
        <v>490</v>
      </c>
      <c r="M47" s="62" t="s">
        <v>490</v>
      </c>
      <c r="N47" s="62" t="s">
        <v>490</v>
      </c>
      <c r="O47" s="63" t="s">
        <v>490</v>
      </c>
      <c r="P47" s="46"/>
      <c r="Q47" s="46"/>
      <c r="R47" s="46"/>
      <c r="S47" s="46"/>
      <c r="T47" s="46"/>
      <c r="U47" s="46"/>
    </row>
    <row r="48" spans="1:21" ht="30.75" customHeight="1" x14ac:dyDescent="0.2">
      <c r="A48" s="46"/>
      <c r="B48" s="1140"/>
      <c r="C48" s="1141"/>
      <c r="D48" s="60"/>
      <c r="E48" s="1146" t="s">
        <v>13</v>
      </c>
      <c r="F48" s="1146"/>
      <c r="G48" s="1146"/>
      <c r="H48" s="1146"/>
      <c r="I48" s="1146"/>
      <c r="J48" s="1147"/>
      <c r="K48" s="61">
        <v>233</v>
      </c>
      <c r="L48" s="62">
        <v>234</v>
      </c>
      <c r="M48" s="62">
        <v>232</v>
      </c>
      <c r="N48" s="62">
        <v>248</v>
      </c>
      <c r="O48" s="63">
        <v>172</v>
      </c>
      <c r="P48" s="46"/>
      <c r="Q48" s="46"/>
      <c r="R48" s="46"/>
      <c r="S48" s="46"/>
      <c r="T48" s="46"/>
      <c r="U48" s="46"/>
    </row>
    <row r="49" spans="1:21" ht="30.75" customHeight="1" x14ac:dyDescent="0.2">
      <c r="A49" s="46"/>
      <c r="B49" s="1140"/>
      <c r="C49" s="1141"/>
      <c r="D49" s="60"/>
      <c r="E49" s="1146" t="s">
        <v>14</v>
      </c>
      <c r="F49" s="1146"/>
      <c r="G49" s="1146"/>
      <c r="H49" s="1146"/>
      <c r="I49" s="1146"/>
      <c r="J49" s="1147"/>
      <c r="K49" s="61">
        <v>3</v>
      </c>
      <c r="L49" s="62">
        <v>3</v>
      </c>
      <c r="M49" s="62">
        <v>3</v>
      </c>
      <c r="N49" s="62">
        <v>2</v>
      </c>
      <c r="O49" s="63">
        <v>1</v>
      </c>
      <c r="P49" s="46"/>
      <c r="Q49" s="46"/>
      <c r="R49" s="46"/>
      <c r="S49" s="46"/>
      <c r="T49" s="46"/>
      <c r="U49" s="46"/>
    </row>
    <row r="50" spans="1:21" ht="30.75" customHeight="1" x14ac:dyDescent="0.2">
      <c r="A50" s="46"/>
      <c r="B50" s="1140"/>
      <c r="C50" s="1141"/>
      <c r="D50" s="60"/>
      <c r="E50" s="1146" t="s">
        <v>15</v>
      </c>
      <c r="F50" s="1146"/>
      <c r="G50" s="1146"/>
      <c r="H50" s="1146"/>
      <c r="I50" s="1146"/>
      <c r="J50" s="1147"/>
      <c r="K50" s="61">
        <v>37</v>
      </c>
      <c r="L50" s="62">
        <v>40</v>
      </c>
      <c r="M50" s="62">
        <v>41</v>
      </c>
      <c r="N50" s="62">
        <v>35</v>
      </c>
      <c r="O50" s="63">
        <v>30</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490</v>
      </c>
      <c r="L51" s="62" t="s">
        <v>490</v>
      </c>
      <c r="M51" s="62" t="s">
        <v>490</v>
      </c>
      <c r="N51" s="62" t="s">
        <v>490</v>
      </c>
      <c r="O51" s="63" t="s">
        <v>490</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1455</v>
      </c>
      <c r="L52" s="62">
        <v>1488</v>
      </c>
      <c r="M52" s="62">
        <v>1568</v>
      </c>
      <c r="N52" s="62">
        <v>1562</v>
      </c>
      <c r="O52" s="63">
        <v>1449</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677</v>
      </c>
      <c r="L53" s="67">
        <v>632</v>
      </c>
      <c r="M53" s="67">
        <v>601</v>
      </c>
      <c r="N53" s="67">
        <v>636</v>
      </c>
      <c r="O53" s="68">
        <v>516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kqjh1Kbg96p745W3iecwQHYCMjKiZ6FgmTCPdUd3a/EXWHvOoZFb4KnB3ngw3lc3HFcSbKQluckLF8r8RgGDQ==" saltValue="HAbsM8exsEAwzOnKQkV/Q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69" t="s">
        <v>30</v>
      </c>
      <c r="C41" s="1170"/>
      <c r="D41" s="103"/>
      <c r="E41" s="1175" t="s">
        <v>31</v>
      </c>
      <c r="F41" s="1175"/>
      <c r="G41" s="1175"/>
      <c r="H41" s="1176"/>
      <c r="I41" s="330">
        <v>14551</v>
      </c>
      <c r="J41" s="331">
        <v>13780</v>
      </c>
      <c r="K41" s="331">
        <v>12742</v>
      </c>
      <c r="L41" s="331">
        <v>11756</v>
      </c>
      <c r="M41" s="332">
        <v>11282</v>
      </c>
    </row>
    <row r="42" spans="2:13" ht="27.75" customHeight="1" x14ac:dyDescent="0.2">
      <c r="B42" s="1171"/>
      <c r="C42" s="1172"/>
      <c r="D42" s="104"/>
      <c r="E42" s="1177" t="s">
        <v>32</v>
      </c>
      <c r="F42" s="1177"/>
      <c r="G42" s="1177"/>
      <c r="H42" s="1178"/>
      <c r="I42" s="333">
        <v>236</v>
      </c>
      <c r="J42" s="334">
        <v>147</v>
      </c>
      <c r="K42" s="334">
        <v>125</v>
      </c>
      <c r="L42" s="334">
        <v>104</v>
      </c>
      <c r="M42" s="335">
        <v>82</v>
      </c>
    </row>
    <row r="43" spans="2:13" ht="27.75" customHeight="1" x14ac:dyDescent="0.2">
      <c r="B43" s="1171"/>
      <c r="C43" s="1172"/>
      <c r="D43" s="104"/>
      <c r="E43" s="1177" t="s">
        <v>33</v>
      </c>
      <c r="F43" s="1177"/>
      <c r="G43" s="1177"/>
      <c r="H43" s="1178"/>
      <c r="I43" s="333">
        <v>1395</v>
      </c>
      <c r="J43" s="334">
        <v>1265</v>
      </c>
      <c r="K43" s="334">
        <v>1182</v>
      </c>
      <c r="L43" s="334">
        <v>1065</v>
      </c>
      <c r="M43" s="335">
        <v>1129</v>
      </c>
    </row>
    <row r="44" spans="2:13" ht="27.75" customHeight="1" x14ac:dyDescent="0.2">
      <c r="B44" s="1171"/>
      <c r="C44" s="1172"/>
      <c r="D44" s="104"/>
      <c r="E44" s="1177" t="s">
        <v>34</v>
      </c>
      <c r="F44" s="1177"/>
      <c r="G44" s="1177"/>
      <c r="H44" s="1178"/>
      <c r="I44" s="333">
        <v>9</v>
      </c>
      <c r="J44" s="334">
        <v>7</v>
      </c>
      <c r="K44" s="334">
        <v>4</v>
      </c>
      <c r="L44" s="334">
        <v>2</v>
      </c>
      <c r="M44" s="335">
        <v>1</v>
      </c>
    </row>
    <row r="45" spans="2:13" ht="27.75" customHeight="1" x14ac:dyDescent="0.2">
      <c r="B45" s="1171"/>
      <c r="C45" s="1172"/>
      <c r="D45" s="104"/>
      <c r="E45" s="1177" t="s">
        <v>35</v>
      </c>
      <c r="F45" s="1177"/>
      <c r="G45" s="1177"/>
      <c r="H45" s="1178"/>
      <c r="I45" s="333">
        <v>983</v>
      </c>
      <c r="J45" s="334">
        <v>951</v>
      </c>
      <c r="K45" s="334">
        <v>996</v>
      </c>
      <c r="L45" s="334">
        <v>974</v>
      </c>
      <c r="M45" s="335">
        <v>1004</v>
      </c>
    </row>
    <row r="46" spans="2:13" ht="27.75" customHeight="1" x14ac:dyDescent="0.2">
      <c r="B46" s="1171"/>
      <c r="C46" s="1172"/>
      <c r="D46" s="105"/>
      <c r="E46" s="1177" t="s">
        <v>36</v>
      </c>
      <c r="F46" s="1177"/>
      <c r="G46" s="1177"/>
      <c r="H46" s="1178"/>
      <c r="I46" s="333" t="s">
        <v>490</v>
      </c>
      <c r="J46" s="334" t="s">
        <v>490</v>
      </c>
      <c r="K46" s="334" t="s">
        <v>490</v>
      </c>
      <c r="L46" s="334" t="s">
        <v>490</v>
      </c>
      <c r="M46" s="335" t="s">
        <v>490</v>
      </c>
    </row>
    <row r="47" spans="2:13" ht="27.75" customHeight="1" x14ac:dyDescent="0.2">
      <c r="B47" s="1171"/>
      <c r="C47" s="1172"/>
      <c r="D47" s="106"/>
      <c r="E47" s="1179" t="s">
        <v>37</v>
      </c>
      <c r="F47" s="1180"/>
      <c r="G47" s="1180"/>
      <c r="H47" s="1181"/>
      <c r="I47" s="333" t="s">
        <v>490</v>
      </c>
      <c r="J47" s="334" t="s">
        <v>490</v>
      </c>
      <c r="K47" s="334" t="s">
        <v>490</v>
      </c>
      <c r="L47" s="334" t="s">
        <v>490</v>
      </c>
      <c r="M47" s="335" t="s">
        <v>490</v>
      </c>
    </row>
    <row r="48" spans="2:13" ht="27.75" customHeight="1" x14ac:dyDescent="0.2">
      <c r="B48" s="1171"/>
      <c r="C48" s="1172"/>
      <c r="D48" s="104"/>
      <c r="E48" s="1177" t="s">
        <v>38</v>
      </c>
      <c r="F48" s="1177"/>
      <c r="G48" s="1177"/>
      <c r="H48" s="1178"/>
      <c r="I48" s="333" t="s">
        <v>490</v>
      </c>
      <c r="J48" s="334" t="s">
        <v>490</v>
      </c>
      <c r="K48" s="334" t="s">
        <v>490</v>
      </c>
      <c r="L48" s="334" t="s">
        <v>490</v>
      </c>
      <c r="M48" s="335" t="s">
        <v>490</v>
      </c>
    </row>
    <row r="49" spans="2:13" ht="27.75" customHeight="1" x14ac:dyDescent="0.2">
      <c r="B49" s="1173"/>
      <c r="C49" s="1174"/>
      <c r="D49" s="104"/>
      <c r="E49" s="1177" t="s">
        <v>39</v>
      </c>
      <c r="F49" s="1177"/>
      <c r="G49" s="1177"/>
      <c r="H49" s="1178"/>
      <c r="I49" s="333" t="s">
        <v>490</v>
      </c>
      <c r="J49" s="334" t="s">
        <v>490</v>
      </c>
      <c r="K49" s="334" t="s">
        <v>490</v>
      </c>
      <c r="L49" s="334" t="s">
        <v>490</v>
      </c>
      <c r="M49" s="335" t="s">
        <v>490</v>
      </c>
    </row>
    <row r="50" spans="2:13" ht="27.75" customHeight="1" x14ac:dyDescent="0.2">
      <c r="B50" s="1182" t="s">
        <v>40</v>
      </c>
      <c r="C50" s="1183"/>
      <c r="D50" s="107"/>
      <c r="E50" s="1177" t="s">
        <v>41</v>
      </c>
      <c r="F50" s="1177"/>
      <c r="G50" s="1177"/>
      <c r="H50" s="1178"/>
      <c r="I50" s="333">
        <v>6274</v>
      </c>
      <c r="J50" s="334">
        <v>6956</v>
      </c>
      <c r="K50" s="334">
        <v>7351</v>
      </c>
      <c r="L50" s="334">
        <v>7122</v>
      </c>
      <c r="M50" s="335">
        <v>7753</v>
      </c>
    </row>
    <row r="51" spans="2:13" ht="27.75" customHeight="1" x14ac:dyDescent="0.2">
      <c r="B51" s="1171"/>
      <c r="C51" s="1172"/>
      <c r="D51" s="104"/>
      <c r="E51" s="1177" t="s">
        <v>42</v>
      </c>
      <c r="F51" s="1177"/>
      <c r="G51" s="1177"/>
      <c r="H51" s="1178"/>
      <c r="I51" s="333">
        <v>42</v>
      </c>
      <c r="J51" s="334">
        <v>69</v>
      </c>
      <c r="K51" s="334">
        <v>60</v>
      </c>
      <c r="L51" s="334">
        <v>50</v>
      </c>
      <c r="M51" s="335">
        <v>40</v>
      </c>
    </row>
    <row r="52" spans="2:13" ht="27.75" customHeight="1" x14ac:dyDescent="0.2">
      <c r="B52" s="1173"/>
      <c r="C52" s="1174"/>
      <c r="D52" s="104"/>
      <c r="E52" s="1177" t="s">
        <v>43</v>
      </c>
      <c r="F52" s="1177"/>
      <c r="G52" s="1177"/>
      <c r="H52" s="1178"/>
      <c r="I52" s="333">
        <v>12347</v>
      </c>
      <c r="J52" s="334">
        <v>11670</v>
      </c>
      <c r="K52" s="334">
        <v>10666</v>
      </c>
      <c r="L52" s="334">
        <v>10244</v>
      </c>
      <c r="M52" s="335">
        <v>9501</v>
      </c>
    </row>
    <row r="53" spans="2:13" ht="27.75" customHeight="1" thickBot="1" x14ac:dyDescent="0.25">
      <c r="B53" s="1184" t="s">
        <v>19</v>
      </c>
      <c r="C53" s="1185"/>
      <c r="D53" s="108"/>
      <c r="E53" s="1186" t="s">
        <v>44</v>
      </c>
      <c r="F53" s="1186"/>
      <c r="G53" s="1186"/>
      <c r="H53" s="1187"/>
      <c r="I53" s="336">
        <v>-1490</v>
      </c>
      <c r="J53" s="337">
        <v>-2544</v>
      </c>
      <c r="K53" s="337">
        <v>-3028</v>
      </c>
      <c r="L53" s="337">
        <v>-3514</v>
      </c>
      <c r="M53" s="338">
        <v>-3796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hFYqWbFZO7PFJ6A748AT+U3G7AlJwEHxNUSUwaqvdwIic/w12+i4TWMQmX+0s5OEdV6X4yRCtObTGjnnxxnZyA==" saltValue="CnRfHJ1KQ2WZa4vIkj6Tz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196" t="s">
        <v>46</v>
      </c>
      <c r="D55" s="1196"/>
      <c r="E55" s="1197"/>
      <c r="F55" s="339">
        <v>2564</v>
      </c>
      <c r="G55" s="339">
        <v>2356</v>
      </c>
      <c r="H55" s="340">
        <v>2312</v>
      </c>
    </row>
    <row r="56" spans="2:8" ht="52.5" customHeight="1" x14ac:dyDescent="0.2">
      <c r="B56" s="120"/>
      <c r="C56" s="1198" t="s">
        <v>47</v>
      </c>
      <c r="D56" s="1198"/>
      <c r="E56" s="1199"/>
      <c r="F56" s="341">
        <v>2742</v>
      </c>
      <c r="G56" s="341">
        <v>2374</v>
      </c>
      <c r="H56" s="342">
        <v>2374</v>
      </c>
    </row>
    <row r="57" spans="2:8" ht="53.25" customHeight="1" x14ac:dyDescent="0.2">
      <c r="B57" s="120"/>
      <c r="C57" s="1200" t="s">
        <v>48</v>
      </c>
      <c r="D57" s="1200"/>
      <c r="E57" s="1201"/>
      <c r="F57" s="343">
        <v>1618</v>
      </c>
      <c r="G57" s="343">
        <v>1929</v>
      </c>
      <c r="H57" s="344">
        <v>2603</v>
      </c>
    </row>
    <row r="58" spans="2:8" ht="45.75" customHeight="1" x14ac:dyDescent="0.2">
      <c r="B58" s="121"/>
      <c r="C58" s="1188" t="s">
        <v>557</v>
      </c>
      <c r="D58" s="1189"/>
      <c r="E58" s="1190"/>
      <c r="F58" s="345">
        <v>1302</v>
      </c>
      <c r="G58" s="345">
        <v>1612</v>
      </c>
      <c r="H58" s="346">
        <v>2264</v>
      </c>
    </row>
    <row r="59" spans="2:8" ht="45.75" customHeight="1" x14ac:dyDescent="0.2">
      <c r="B59" s="121"/>
      <c r="C59" s="1188" t="s">
        <v>558</v>
      </c>
      <c r="D59" s="1189"/>
      <c r="E59" s="1190"/>
      <c r="F59" s="345">
        <v>149</v>
      </c>
      <c r="G59" s="345">
        <v>149</v>
      </c>
      <c r="H59" s="346">
        <v>146</v>
      </c>
    </row>
    <row r="60" spans="2:8" ht="45.75" customHeight="1" x14ac:dyDescent="0.2">
      <c r="B60" s="121"/>
      <c r="C60" s="1188" t="s">
        <v>559</v>
      </c>
      <c r="D60" s="1189"/>
      <c r="E60" s="1190"/>
      <c r="F60" s="345">
        <v>63</v>
      </c>
      <c r="G60" s="345">
        <v>62</v>
      </c>
      <c r="H60" s="346">
        <v>82</v>
      </c>
    </row>
    <row r="61" spans="2:8" ht="45.75" customHeight="1" x14ac:dyDescent="0.2">
      <c r="B61" s="121"/>
      <c r="C61" s="1188" t="s">
        <v>562</v>
      </c>
      <c r="D61" s="1189"/>
      <c r="E61" s="1190"/>
      <c r="F61" s="345">
        <v>58</v>
      </c>
      <c r="G61" s="345">
        <v>77</v>
      </c>
      <c r="H61" s="346">
        <v>68</v>
      </c>
    </row>
    <row r="62" spans="2:8" ht="45.75" customHeight="1" thickBot="1" x14ac:dyDescent="0.25">
      <c r="B62" s="122"/>
      <c r="C62" s="1191" t="s">
        <v>560</v>
      </c>
      <c r="D62" s="1192"/>
      <c r="E62" s="1193"/>
      <c r="F62" s="347">
        <v>9</v>
      </c>
      <c r="G62" s="347">
        <v>5</v>
      </c>
      <c r="H62" s="348">
        <v>27</v>
      </c>
    </row>
    <row r="63" spans="2:8" ht="52.5" customHeight="1" thickBot="1" x14ac:dyDescent="0.25">
      <c r="B63" s="123"/>
      <c r="C63" s="1194" t="s">
        <v>49</v>
      </c>
      <c r="D63" s="1194"/>
      <c r="E63" s="1195"/>
      <c r="F63" s="349">
        <v>6924</v>
      </c>
      <c r="G63" s="349">
        <v>6659</v>
      </c>
      <c r="H63" s="350">
        <v>7289</v>
      </c>
    </row>
    <row r="64" spans="2:8" ht="13.2" x14ac:dyDescent="0.2"/>
  </sheetData>
  <sheetProtection algorithmName="SHA-512" hashValue="gLQLtvaCcs0kH/+eqfcGhlGvd3XMngZ2Wt9r7r9r6eMXEdmWmpzxwX4aIMjJn6PDLxJTsf1GUr2VqYgCsQ6g6Q==" saltValue="oUQEWD0q4P/aYeZSQXOd+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F9714-FD86-4AAE-9D2A-267181587EDE}">
  <sheetPr>
    <pageSetUpPr fitToPage="1"/>
  </sheetPr>
  <dimension ref="A1:DE85"/>
  <sheetViews>
    <sheetView showGridLines="0" zoomScale="98" zoomScaleNormal="98"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564</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565</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566</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528</v>
      </c>
      <c r="BQ50" s="1226"/>
      <c r="BR50" s="1226"/>
      <c r="BS50" s="1226"/>
      <c r="BT50" s="1226"/>
      <c r="BU50" s="1226"/>
      <c r="BV50" s="1226"/>
      <c r="BW50" s="1226"/>
      <c r="BX50" s="1226" t="s">
        <v>529</v>
      </c>
      <c r="BY50" s="1226"/>
      <c r="BZ50" s="1226"/>
      <c r="CA50" s="1226"/>
      <c r="CB50" s="1226"/>
      <c r="CC50" s="1226"/>
      <c r="CD50" s="1226"/>
      <c r="CE50" s="1226"/>
      <c r="CF50" s="1226" t="s">
        <v>530</v>
      </c>
      <c r="CG50" s="1226"/>
      <c r="CH50" s="1226"/>
      <c r="CI50" s="1226"/>
      <c r="CJ50" s="1226"/>
      <c r="CK50" s="1226"/>
      <c r="CL50" s="1226"/>
      <c r="CM50" s="1226"/>
      <c r="CN50" s="1226" t="s">
        <v>531</v>
      </c>
      <c r="CO50" s="1226"/>
      <c r="CP50" s="1226"/>
      <c r="CQ50" s="1226"/>
      <c r="CR50" s="1226"/>
      <c r="CS50" s="1226"/>
      <c r="CT50" s="1226"/>
      <c r="CU50" s="1226"/>
      <c r="CV50" s="1226" t="s">
        <v>532</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567</v>
      </c>
      <c r="AO51" s="1230"/>
      <c r="AP51" s="1230"/>
      <c r="AQ51" s="1230"/>
      <c r="AR51" s="1230"/>
      <c r="AS51" s="1230"/>
      <c r="AT51" s="1230"/>
      <c r="AU51" s="1230"/>
      <c r="AV51" s="1230"/>
      <c r="AW51" s="1230"/>
      <c r="AX51" s="1230"/>
      <c r="AY51" s="1230"/>
      <c r="AZ51" s="1230"/>
      <c r="BA51" s="1230"/>
      <c r="BB51" s="1230" t="s">
        <v>568</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569</v>
      </c>
      <c r="BC53" s="1230"/>
      <c r="BD53" s="1230"/>
      <c r="BE53" s="1230"/>
      <c r="BF53" s="1230"/>
      <c r="BG53" s="1230"/>
      <c r="BH53" s="1230"/>
      <c r="BI53" s="1230"/>
      <c r="BJ53" s="1230"/>
      <c r="BK53" s="1230"/>
      <c r="BL53" s="1230"/>
      <c r="BM53" s="1230"/>
      <c r="BN53" s="1230"/>
      <c r="BO53" s="1230"/>
      <c r="BP53" s="1231">
        <v>63.5</v>
      </c>
      <c r="BQ53" s="1231"/>
      <c r="BR53" s="1231"/>
      <c r="BS53" s="1231"/>
      <c r="BT53" s="1231"/>
      <c r="BU53" s="1231"/>
      <c r="BV53" s="1231"/>
      <c r="BW53" s="1231"/>
      <c r="BX53" s="1231">
        <v>64.900000000000006</v>
      </c>
      <c r="BY53" s="1231"/>
      <c r="BZ53" s="1231"/>
      <c r="CA53" s="1231"/>
      <c r="CB53" s="1231"/>
      <c r="CC53" s="1231"/>
      <c r="CD53" s="1231"/>
      <c r="CE53" s="1231"/>
      <c r="CF53" s="1231">
        <v>66.599999999999994</v>
      </c>
      <c r="CG53" s="1231"/>
      <c r="CH53" s="1231"/>
      <c r="CI53" s="1231"/>
      <c r="CJ53" s="1231"/>
      <c r="CK53" s="1231"/>
      <c r="CL53" s="1231"/>
      <c r="CM53" s="1231"/>
      <c r="CN53" s="1231">
        <v>68</v>
      </c>
      <c r="CO53" s="1231"/>
      <c r="CP53" s="1231"/>
      <c r="CQ53" s="1231"/>
      <c r="CR53" s="1231"/>
      <c r="CS53" s="1231"/>
      <c r="CT53" s="1231"/>
      <c r="CU53" s="1231"/>
      <c r="CV53" s="1231">
        <v>69.900000000000006</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570</v>
      </c>
      <c r="AO55" s="1226"/>
      <c r="AP55" s="1226"/>
      <c r="AQ55" s="1226"/>
      <c r="AR55" s="1226"/>
      <c r="AS55" s="1226"/>
      <c r="AT55" s="1226"/>
      <c r="AU55" s="1226"/>
      <c r="AV55" s="1226"/>
      <c r="AW55" s="1226"/>
      <c r="AX55" s="1226"/>
      <c r="AY55" s="1226"/>
      <c r="AZ55" s="1226"/>
      <c r="BA55" s="1226"/>
      <c r="BB55" s="1230" t="s">
        <v>568</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569</v>
      </c>
      <c r="BC57" s="1230"/>
      <c r="BD57" s="1230"/>
      <c r="BE57" s="1230"/>
      <c r="BF57" s="1230"/>
      <c r="BG57" s="1230"/>
      <c r="BH57" s="1230"/>
      <c r="BI57" s="1230"/>
      <c r="BJ57" s="1230"/>
      <c r="BK57" s="1230"/>
      <c r="BL57" s="1230"/>
      <c r="BM57" s="1230"/>
      <c r="BN57" s="1230"/>
      <c r="BO57" s="1230"/>
      <c r="BP57" s="1231">
        <v>64.400000000000006</v>
      </c>
      <c r="BQ57" s="1231"/>
      <c r="BR57" s="1231"/>
      <c r="BS57" s="1231"/>
      <c r="BT57" s="1231"/>
      <c r="BU57" s="1231"/>
      <c r="BV57" s="1231"/>
      <c r="BW57" s="1231"/>
      <c r="BX57" s="1231">
        <v>66.2</v>
      </c>
      <c r="BY57" s="1231"/>
      <c r="BZ57" s="1231"/>
      <c r="CA57" s="1231"/>
      <c r="CB57" s="1231"/>
      <c r="CC57" s="1231"/>
      <c r="CD57" s="1231"/>
      <c r="CE57" s="1231"/>
      <c r="CF57" s="1231">
        <v>67.099999999999994</v>
      </c>
      <c r="CG57" s="1231"/>
      <c r="CH57" s="1231"/>
      <c r="CI57" s="1231"/>
      <c r="CJ57" s="1231"/>
      <c r="CK57" s="1231"/>
      <c r="CL57" s="1231"/>
      <c r="CM57" s="1231"/>
      <c r="CN57" s="1231">
        <v>67</v>
      </c>
      <c r="CO57" s="1231"/>
      <c r="CP57" s="1231"/>
      <c r="CQ57" s="1231"/>
      <c r="CR57" s="1231"/>
      <c r="CS57" s="1231"/>
      <c r="CT57" s="1231"/>
      <c r="CU57" s="1231"/>
      <c r="CV57" s="1231">
        <v>68.2</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571</v>
      </c>
    </row>
    <row r="64" spans="1:109" ht="13.2" x14ac:dyDescent="0.2">
      <c r="B64" s="247"/>
      <c r="G64" s="1208"/>
      <c r="I64" s="1240"/>
      <c r="J64" s="1240"/>
      <c r="K64" s="1240"/>
      <c r="L64" s="1240"/>
      <c r="M64" s="1240"/>
      <c r="N64" s="1241"/>
      <c r="AM64" s="1208"/>
      <c r="AN64" s="1208" t="s">
        <v>564</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572</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566</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528</v>
      </c>
      <c r="BQ72" s="1226"/>
      <c r="BR72" s="1226"/>
      <c r="BS72" s="1226"/>
      <c r="BT72" s="1226"/>
      <c r="BU72" s="1226"/>
      <c r="BV72" s="1226"/>
      <c r="BW72" s="1226"/>
      <c r="BX72" s="1226" t="s">
        <v>529</v>
      </c>
      <c r="BY72" s="1226"/>
      <c r="BZ72" s="1226"/>
      <c r="CA72" s="1226"/>
      <c r="CB72" s="1226"/>
      <c r="CC72" s="1226"/>
      <c r="CD72" s="1226"/>
      <c r="CE72" s="1226"/>
      <c r="CF72" s="1226" t="s">
        <v>530</v>
      </c>
      <c r="CG72" s="1226"/>
      <c r="CH72" s="1226"/>
      <c r="CI72" s="1226"/>
      <c r="CJ72" s="1226"/>
      <c r="CK72" s="1226"/>
      <c r="CL72" s="1226"/>
      <c r="CM72" s="1226"/>
      <c r="CN72" s="1226" t="s">
        <v>531</v>
      </c>
      <c r="CO72" s="1226"/>
      <c r="CP72" s="1226"/>
      <c r="CQ72" s="1226"/>
      <c r="CR72" s="1226"/>
      <c r="CS72" s="1226"/>
      <c r="CT72" s="1226"/>
      <c r="CU72" s="1226"/>
      <c r="CV72" s="1226" t="s">
        <v>532</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567</v>
      </c>
      <c r="AO73" s="1230"/>
      <c r="AP73" s="1230"/>
      <c r="AQ73" s="1230"/>
      <c r="AR73" s="1230"/>
      <c r="AS73" s="1230"/>
      <c r="AT73" s="1230"/>
      <c r="AU73" s="1230"/>
      <c r="AV73" s="1230"/>
      <c r="AW73" s="1230"/>
      <c r="AX73" s="1230"/>
      <c r="AY73" s="1230"/>
      <c r="AZ73" s="1230"/>
      <c r="BA73" s="1230"/>
      <c r="BB73" s="1230" t="s">
        <v>568</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573</v>
      </c>
      <c r="BC75" s="1230"/>
      <c r="BD75" s="1230"/>
      <c r="BE75" s="1230"/>
      <c r="BF75" s="1230"/>
      <c r="BG75" s="1230"/>
      <c r="BH75" s="1230"/>
      <c r="BI75" s="1230"/>
      <c r="BJ75" s="1230"/>
      <c r="BK75" s="1230"/>
      <c r="BL75" s="1230"/>
      <c r="BM75" s="1230"/>
      <c r="BN75" s="1230"/>
      <c r="BO75" s="1230"/>
      <c r="BP75" s="1231">
        <v>13.8</v>
      </c>
      <c r="BQ75" s="1231"/>
      <c r="BR75" s="1231"/>
      <c r="BS75" s="1231"/>
      <c r="BT75" s="1231"/>
      <c r="BU75" s="1231"/>
      <c r="BV75" s="1231"/>
      <c r="BW75" s="1231"/>
      <c r="BX75" s="1231">
        <v>14</v>
      </c>
      <c r="BY75" s="1231"/>
      <c r="BZ75" s="1231"/>
      <c r="CA75" s="1231"/>
      <c r="CB75" s="1231"/>
      <c r="CC75" s="1231"/>
      <c r="CD75" s="1231"/>
      <c r="CE75" s="1231"/>
      <c r="CF75" s="1231">
        <v>13.5</v>
      </c>
      <c r="CG75" s="1231"/>
      <c r="CH75" s="1231"/>
      <c r="CI75" s="1231"/>
      <c r="CJ75" s="1231"/>
      <c r="CK75" s="1231"/>
      <c r="CL75" s="1231"/>
      <c r="CM75" s="1231"/>
      <c r="CN75" s="1231">
        <v>13.1</v>
      </c>
      <c r="CO75" s="1231"/>
      <c r="CP75" s="1231"/>
      <c r="CQ75" s="1231"/>
      <c r="CR75" s="1231"/>
      <c r="CS75" s="1231"/>
      <c r="CT75" s="1231"/>
      <c r="CU75" s="1231"/>
      <c r="CV75" s="1231">
        <v>12.4</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570</v>
      </c>
      <c r="AO77" s="1226"/>
      <c r="AP77" s="1226"/>
      <c r="AQ77" s="1226"/>
      <c r="AR77" s="1226"/>
      <c r="AS77" s="1226"/>
      <c r="AT77" s="1226"/>
      <c r="AU77" s="1226"/>
      <c r="AV77" s="1226"/>
      <c r="AW77" s="1226"/>
      <c r="AX77" s="1226"/>
      <c r="AY77" s="1226"/>
      <c r="AZ77" s="1226"/>
      <c r="BA77" s="1226"/>
      <c r="BB77" s="1230" t="s">
        <v>568</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573</v>
      </c>
      <c r="BC79" s="1230"/>
      <c r="BD79" s="1230"/>
      <c r="BE79" s="1230"/>
      <c r="BF79" s="1230"/>
      <c r="BG79" s="1230"/>
      <c r="BH79" s="1230"/>
      <c r="BI79" s="1230"/>
      <c r="BJ79" s="1230"/>
      <c r="BK79" s="1230"/>
      <c r="BL79" s="1230"/>
      <c r="BM79" s="1230"/>
      <c r="BN79" s="1230"/>
      <c r="BO79" s="1230"/>
      <c r="BP79" s="1231">
        <v>8.9</v>
      </c>
      <c r="BQ79" s="1231"/>
      <c r="BR79" s="1231"/>
      <c r="BS79" s="1231"/>
      <c r="BT79" s="1231"/>
      <c r="BU79" s="1231"/>
      <c r="BV79" s="1231"/>
      <c r="BW79" s="1231"/>
      <c r="BX79" s="1231">
        <v>8</v>
      </c>
      <c r="BY79" s="1231"/>
      <c r="BZ79" s="1231"/>
      <c r="CA79" s="1231"/>
      <c r="CB79" s="1231"/>
      <c r="CC79" s="1231"/>
      <c r="CD79" s="1231"/>
      <c r="CE79" s="1231"/>
      <c r="CF79" s="1231">
        <v>8.3000000000000007</v>
      </c>
      <c r="CG79" s="1231"/>
      <c r="CH79" s="1231"/>
      <c r="CI79" s="1231"/>
      <c r="CJ79" s="1231"/>
      <c r="CK79" s="1231"/>
      <c r="CL79" s="1231"/>
      <c r="CM79" s="1231"/>
      <c r="CN79" s="1231">
        <v>8.4</v>
      </c>
      <c r="CO79" s="1231"/>
      <c r="CP79" s="1231"/>
      <c r="CQ79" s="1231"/>
      <c r="CR79" s="1231"/>
      <c r="CS79" s="1231"/>
      <c r="CT79" s="1231"/>
      <c r="CU79" s="1231"/>
      <c r="CV79" s="1231">
        <v>8.6999999999999993</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pxNTKvfiIyG0s+RK4cR4j0z1X4zAQbpoQ1KG/YsO5W9SugsJ9U85uK5R9BEYYNVQHI73zpHcwOOF3imMHev73w==" saltValue="PX5efVpU7G+4XSqw5qTlV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BB6D3-4F9C-4DB4-BA4F-27DAB4EDDE32}">
  <sheetPr>
    <pageSetUpPr fitToPage="1"/>
  </sheetPr>
  <dimension ref="A1:DR125"/>
  <sheetViews>
    <sheetView showGridLines="0" zoomScale="58" zoomScaleNormal="58"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6eH9udg2G5yVraK0SfgVrXbZCo/7cQWhpQU9TVyCazfOBNMH7Zlg/mCD0mBELc8L+Ewu53dieUIaLXmFr6LVnQ==" saltValue="5pOTlHtIa0yFXsidvgGivQ=="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9F79E-5807-4611-9953-25095E4221E7}">
  <sheetPr>
    <pageSetUpPr fitToPage="1"/>
  </sheetPr>
  <dimension ref="A1:DR125"/>
  <sheetViews>
    <sheetView showGridLines="0" zoomScale="66" zoomScaleNormal="66"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X0hgNkcvrfUSvZq7y/5AcZQZoXh5InJmXpNSOn2FEyew2Wstm/v7+E/5e47K3Xgf7cQ72uveUHP8HxuwgdUN7A==" saltValue="5/YkuDqU/3rBH2Zq9mN5qg=="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182801</v>
      </c>
      <c r="E3" s="142"/>
      <c r="F3" s="143">
        <v>200194</v>
      </c>
      <c r="G3" s="144"/>
      <c r="H3" s="145"/>
    </row>
    <row r="4" spans="1:8" x14ac:dyDescent="0.2">
      <c r="A4" s="146"/>
      <c r="B4" s="147"/>
      <c r="C4" s="148"/>
      <c r="D4" s="149">
        <v>105898</v>
      </c>
      <c r="E4" s="150"/>
      <c r="F4" s="151">
        <v>106422</v>
      </c>
      <c r="G4" s="152"/>
      <c r="H4" s="153"/>
    </row>
    <row r="5" spans="1:8" x14ac:dyDescent="0.2">
      <c r="A5" s="134" t="s">
        <v>522</v>
      </c>
      <c r="B5" s="139"/>
      <c r="C5" s="140"/>
      <c r="D5" s="141">
        <v>195137</v>
      </c>
      <c r="E5" s="142"/>
      <c r="F5" s="143">
        <v>122054</v>
      </c>
      <c r="G5" s="144"/>
      <c r="H5" s="145"/>
    </row>
    <row r="6" spans="1:8" x14ac:dyDescent="0.2">
      <c r="A6" s="146"/>
      <c r="B6" s="147"/>
      <c r="C6" s="148"/>
      <c r="D6" s="149">
        <v>98430</v>
      </c>
      <c r="E6" s="150"/>
      <c r="F6" s="151">
        <v>68298</v>
      </c>
      <c r="G6" s="152"/>
      <c r="H6" s="153"/>
    </row>
    <row r="7" spans="1:8" x14ac:dyDescent="0.2">
      <c r="A7" s="134" t="s">
        <v>523</v>
      </c>
      <c r="B7" s="139"/>
      <c r="C7" s="140"/>
      <c r="D7" s="141">
        <v>146727</v>
      </c>
      <c r="E7" s="142"/>
      <c r="F7" s="143">
        <v>111644</v>
      </c>
      <c r="G7" s="144"/>
      <c r="H7" s="145"/>
    </row>
    <row r="8" spans="1:8" x14ac:dyDescent="0.2">
      <c r="A8" s="146"/>
      <c r="B8" s="147"/>
      <c r="C8" s="148"/>
      <c r="D8" s="149">
        <v>77079</v>
      </c>
      <c r="E8" s="150"/>
      <c r="F8" s="151">
        <v>66606</v>
      </c>
      <c r="G8" s="152"/>
      <c r="H8" s="153"/>
    </row>
    <row r="9" spans="1:8" x14ac:dyDescent="0.2">
      <c r="A9" s="134" t="s">
        <v>524</v>
      </c>
      <c r="B9" s="139"/>
      <c r="C9" s="140"/>
      <c r="D9" s="141">
        <v>163291</v>
      </c>
      <c r="E9" s="142"/>
      <c r="F9" s="143">
        <v>127917</v>
      </c>
      <c r="G9" s="144"/>
      <c r="H9" s="145"/>
    </row>
    <row r="10" spans="1:8" x14ac:dyDescent="0.2">
      <c r="A10" s="146"/>
      <c r="B10" s="147"/>
      <c r="C10" s="148"/>
      <c r="D10" s="149">
        <v>86792</v>
      </c>
      <c r="E10" s="150"/>
      <c r="F10" s="151">
        <v>69746</v>
      </c>
      <c r="G10" s="152"/>
      <c r="H10" s="153"/>
    </row>
    <row r="11" spans="1:8" x14ac:dyDescent="0.2">
      <c r="A11" s="134" t="s">
        <v>525</v>
      </c>
      <c r="B11" s="139"/>
      <c r="C11" s="140"/>
      <c r="D11" s="141">
        <v>243939</v>
      </c>
      <c r="E11" s="142"/>
      <c r="F11" s="143">
        <v>135931</v>
      </c>
      <c r="G11" s="144"/>
      <c r="H11" s="145"/>
    </row>
    <row r="12" spans="1:8" x14ac:dyDescent="0.2">
      <c r="A12" s="146"/>
      <c r="B12" s="147"/>
      <c r="C12" s="154"/>
      <c r="D12" s="149">
        <v>109607</v>
      </c>
      <c r="E12" s="150"/>
      <c r="F12" s="151">
        <v>75320</v>
      </c>
      <c r="G12" s="152"/>
      <c r="H12" s="153"/>
    </row>
    <row r="13" spans="1:8" x14ac:dyDescent="0.2">
      <c r="A13" s="134"/>
      <c r="B13" s="139"/>
      <c r="C13" s="140"/>
      <c r="D13" s="141">
        <v>186379</v>
      </c>
      <c r="E13" s="142"/>
      <c r="F13" s="143">
        <v>139548</v>
      </c>
      <c r="G13" s="155"/>
      <c r="H13" s="145"/>
    </row>
    <row r="14" spans="1:8" x14ac:dyDescent="0.2">
      <c r="A14" s="146"/>
      <c r="B14" s="147"/>
      <c r="C14" s="148"/>
      <c r="D14" s="149">
        <v>95561</v>
      </c>
      <c r="E14" s="150"/>
      <c r="F14" s="151">
        <v>77278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11.19</v>
      </c>
      <c r="C19" s="156">
        <f>ROUND(VALUE(SUBSTITUTE(実質収支比率等に係る経年分析!G$48,"▲","-")),2)</f>
        <v>9.8800000000000008</v>
      </c>
      <c r="D19" s="156">
        <f>ROUND(VALUE(SUBSTITUTE(実質収支比率等に係る経年分析!H$48,"▲","-")),2)</f>
        <v>10.36</v>
      </c>
      <c r="E19" s="156">
        <f>ROUND(VALUE(SUBSTITUTE(実質収支比率等に係る経年分析!I$48,"▲","-")),2)</f>
        <v>13.25</v>
      </c>
      <c r="F19" s="156">
        <f>ROUND(VALUE(SUBSTITUTE(実質収支比率等に係る経年分析!J$48,"▲","-")),2)</f>
        <v>8.6300000000000008</v>
      </c>
    </row>
    <row r="20" spans="1:11" x14ac:dyDescent="0.2">
      <c r="A20" s="156" t="s">
        <v>53</v>
      </c>
      <c r="B20" s="156">
        <f>ROUND(VALUE(SUBSTITUTE(実質収支比率等に係る経年分析!F$47,"▲","-")),2)</f>
        <v>36.65</v>
      </c>
      <c r="C20" s="156">
        <f>ROUND(VALUE(SUBSTITUTE(実質収支比率等に係る経年分析!G$47,"▲","-")),2)</f>
        <v>35.39</v>
      </c>
      <c r="D20" s="156">
        <f>ROUND(VALUE(SUBSTITUTE(実質収支比率等に係る経年分析!H$47,"▲","-")),2)</f>
        <v>40.85</v>
      </c>
      <c r="E20" s="156">
        <f>ROUND(VALUE(SUBSTITUTE(実質収支比率等に係る経年分析!I$47,"▲","-")),2)</f>
        <v>38.35</v>
      </c>
      <c r="F20" s="156">
        <f>ROUND(VALUE(SUBSTITUTE(実質収支比率等に係る経年分析!J$47,"▲","-")),2)</f>
        <v>37.11</v>
      </c>
    </row>
    <row r="21" spans="1:11" x14ac:dyDescent="0.2">
      <c r="A21" s="156" t="s">
        <v>54</v>
      </c>
      <c r="B21" s="156">
        <f>IF(ISNUMBER(VALUE(SUBSTITUTE(実質収支比率等に係る経年分析!F$49,"▲","-"))),ROUND(VALUE(SUBSTITUTE(実質収支比率等に係る経年分析!F$49,"▲","-")),2),NA())</f>
        <v>1.2</v>
      </c>
      <c r="C21" s="156">
        <f>IF(ISNUMBER(VALUE(SUBSTITUTE(実質収支比率等に係る経年分析!G$49,"▲","-"))),ROUND(VALUE(SUBSTITUTE(実質収支比率等に係る経年分析!G$49,"▲","-")),2),NA())</f>
        <v>0.3</v>
      </c>
      <c r="D21" s="156">
        <f>IF(ISNUMBER(VALUE(SUBSTITUTE(実質収支比率等に係る経年分析!H$49,"▲","-"))),ROUND(VALUE(SUBSTITUTE(実質収支比率等に係る経年分析!H$49,"▲","-")),2),NA())</f>
        <v>5.36</v>
      </c>
      <c r="E21" s="156">
        <f>IF(ISNUMBER(VALUE(SUBSTITUTE(実質収支比率等に係る経年分析!I$49,"▲","-"))),ROUND(VALUE(SUBSTITUTE(実質収支比率等に係る経年分析!I$49,"▲","-")),2),NA())</f>
        <v>-0.72</v>
      </c>
      <c r="F21" s="156">
        <f>IF(ISNUMBER(VALUE(SUBSTITUTE(実質収支比率等に係る経年分析!J$49,"▲","-"))),ROUND(VALUE(SUBSTITUTE(実質収支比率等に係る経年分析!J$49,"▲","-")),2),NA())</f>
        <v>-5.15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2.5</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0.01</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0.05</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国民健康保険特別会計（診療施設勘定）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0.09</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0.05</v>
      </c>
    </row>
    <row r="31" spans="1:11" x14ac:dyDescent="0.2">
      <c r="A31" s="157" t="str">
        <f>IF(連結実質赤字比率に係る赤字・黒字の構成分析!C$39="",NA(),連結実質赤字比率に係る赤字・黒字の構成分析!C$39)</f>
        <v>観光事業特別会計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0.13</v>
      </c>
    </row>
    <row r="32" spans="1:11" x14ac:dyDescent="0.2">
      <c r="A32" s="157" t="str">
        <f>IF(連結実質赤字比率に係る赤字・黒字の構成分析!C$38="",NA(),連結実質赤字比率に係る赤字・黒字の構成分析!C$38)</f>
        <v>国民健康保険特別会計（事業勘定）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0.38</v>
      </c>
    </row>
    <row r="33" spans="1:16" x14ac:dyDescent="0.2">
      <c r="A33" s="157" t="str">
        <f>IF(連結実質赤字比率に係る赤字・黒字の構成分析!C$37="",NA(),連結実質赤字比率に係る赤字・黒字の構成分析!C$37)</f>
        <v>介護保険特別会計（事業勘定）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1.18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1.81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1.35</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2.4</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4.21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4.09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4.7699999999999996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4.68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11.19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9.8699999999999992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10.35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13.24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8.6199999999999992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1455</v>
      </c>
      <c r="E42" s="158"/>
      <c r="F42" s="158"/>
      <c r="G42" s="158">
        <f>'実質公債費比率（分子）の構造'!L$52</f>
        <v>1488</v>
      </c>
      <c r="H42" s="158"/>
      <c r="I42" s="158"/>
      <c r="J42" s="158">
        <f>'実質公債費比率（分子）の構造'!M$52</f>
        <v>1568</v>
      </c>
      <c r="K42" s="158"/>
      <c r="L42" s="158"/>
      <c r="M42" s="158">
        <f>'実質公債費比率（分子）の構造'!N$52</f>
        <v>1562</v>
      </c>
      <c r="N42" s="158"/>
      <c r="O42" s="158"/>
      <c r="P42" s="158">
        <f>'実質公債費比率（分子）の構造'!O$52</f>
        <v>1449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37</v>
      </c>
      <c r="C44" s="158"/>
      <c r="D44" s="158"/>
      <c r="E44" s="158">
        <f>'実質公債費比率（分子）の構造'!L$50</f>
        <v>40</v>
      </c>
      <c r="F44" s="158"/>
      <c r="G44" s="158"/>
      <c r="H44" s="158">
        <f>'実質公債費比率（分子）の構造'!M$50</f>
        <v>41</v>
      </c>
      <c r="I44" s="158"/>
      <c r="J44" s="158"/>
      <c r="K44" s="158">
        <f>'実質公債費比率（分子）の構造'!N$50</f>
        <v>35</v>
      </c>
      <c r="L44" s="158"/>
      <c r="M44" s="158"/>
      <c r="N44" s="158">
        <f>'実質公債費比率（分子）の構造'!O$50</f>
        <v>30</v>
      </c>
      <c r="O44" s="158"/>
      <c r="P44" s="158"/>
    </row>
    <row r="45" spans="1:16" x14ac:dyDescent="0.2">
      <c r="A45" s="158" t="s">
        <v>63</v>
      </c>
      <c r="B45" s="158">
        <f>'実質公債費比率（分子）の構造'!K$49</f>
        <v>3</v>
      </c>
      <c r="C45" s="158"/>
      <c r="D45" s="158"/>
      <c r="E45" s="158">
        <f>'実質公債費比率（分子）の構造'!L$49</f>
        <v>3</v>
      </c>
      <c r="F45" s="158"/>
      <c r="G45" s="158"/>
      <c r="H45" s="158">
        <f>'実質公債費比率（分子）の構造'!M$49</f>
        <v>3</v>
      </c>
      <c r="I45" s="158"/>
      <c r="J45" s="158"/>
      <c r="K45" s="158">
        <f>'実質公債費比率（分子）の構造'!N$49</f>
        <v>2</v>
      </c>
      <c r="L45" s="158"/>
      <c r="M45" s="158"/>
      <c r="N45" s="158">
        <f>'実質公債費比率（分子）の構造'!O$49</f>
        <v>1</v>
      </c>
      <c r="O45" s="158"/>
      <c r="P45" s="158"/>
    </row>
    <row r="46" spans="1:16" x14ac:dyDescent="0.2">
      <c r="A46" s="158" t="s">
        <v>64</v>
      </c>
      <c r="B46" s="158">
        <f>'実質公債費比率（分子）の構造'!K$48</f>
        <v>233</v>
      </c>
      <c r="C46" s="158"/>
      <c r="D46" s="158"/>
      <c r="E46" s="158">
        <f>'実質公債費比率（分子）の構造'!L$48</f>
        <v>234</v>
      </c>
      <c r="F46" s="158"/>
      <c r="G46" s="158"/>
      <c r="H46" s="158">
        <f>'実質公債費比率（分子）の構造'!M$48</f>
        <v>232</v>
      </c>
      <c r="I46" s="158"/>
      <c r="J46" s="158"/>
      <c r="K46" s="158">
        <f>'実質公債費比率（分子）の構造'!N$48</f>
        <v>248</v>
      </c>
      <c r="L46" s="158"/>
      <c r="M46" s="158"/>
      <c r="N46" s="158">
        <f>'実質公債費比率（分子）の構造'!O$48</f>
        <v>172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1859</v>
      </c>
      <c r="C49" s="158"/>
      <c r="D49" s="158"/>
      <c r="E49" s="158">
        <f>'実質公債費比率（分子）の構造'!L$45</f>
        <v>1843</v>
      </c>
      <c r="F49" s="158"/>
      <c r="G49" s="158"/>
      <c r="H49" s="158">
        <f>'実質公債費比率（分子）の構造'!M$45</f>
        <v>1893</v>
      </c>
      <c r="I49" s="158"/>
      <c r="J49" s="158"/>
      <c r="K49" s="158">
        <f>'実質公債費比率（分子）の構造'!N$45</f>
        <v>1913</v>
      </c>
      <c r="L49" s="158"/>
      <c r="M49" s="158"/>
      <c r="N49" s="158">
        <f>'実質公債費比率（分子）の構造'!O$45</f>
        <v>1762</v>
      </c>
      <c r="O49" s="158"/>
      <c r="P49" s="158"/>
    </row>
    <row r="50" spans="1:16" x14ac:dyDescent="0.2">
      <c r="A50" s="158" t="s">
        <v>67</v>
      </c>
      <c r="B50" s="158" t="e">
        <f>NA()</f>
        <v>#N/A</v>
      </c>
      <c r="C50" s="158">
        <f>IF(ISNUMBER('実質公債費比率（分子）の構造'!K$53),'実質公債費比率（分子）の構造'!K$53,NA())</f>
        <v>677</v>
      </c>
      <c r="D50" s="158" t="e">
        <f>NA()</f>
        <v>#N/A</v>
      </c>
      <c r="E50" s="158" t="e">
        <f>NA()</f>
        <v>#N/A</v>
      </c>
      <c r="F50" s="158">
        <f>IF(ISNUMBER('実質公債費比率（分子）の構造'!L$53),'実質公債費比率（分子）の構造'!L$53,NA())</f>
        <v>632</v>
      </c>
      <c r="G50" s="158" t="e">
        <f>NA()</f>
        <v>#N/A</v>
      </c>
      <c r="H50" s="158" t="e">
        <f>NA()</f>
        <v>#N/A</v>
      </c>
      <c r="I50" s="158">
        <f>IF(ISNUMBER('実質公債費比率（分子）の構造'!M$53),'実質公債費比率（分子）の構造'!M$53,NA())</f>
        <v>601</v>
      </c>
      <c r="J50" s="158" t="e">
        <f>NA()</f>
        <v>#N/A</v>
      </c>
      <c r="K50" s="158" t="e">
        <f>NA()</f>
        <v>#N/A</v>
      </c>
      <c r="L50" s="158">
        <f>IF(ISNUMBER('実質公債費比率（分子）の構造'!N$53),'実質公債費比率（分子）の構造'!N$53,NA())</f>
        <v>636</v>
      </c>
      <c r="M50" s="158" t="e">
        <f>NA()</f>
        <v>#N/A</v>
      </c>
      <c r="N50" s="158" t="e">
        <f>NA()</f>
        <v>#N/A</v>
      </c>
      <c r="O50" s="158">
        <f>IF(ISNUMBER('実質公債費比率（分子）の構造'!O$53),'実質公債費比率（分子）の構造'!O$53,NA())</f>
        <v>516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12347</v>
      </c>
      <c r="E56" s="157"/>
      <c r="F56" s="157"/>
      <c r="G56" s="157">
        <f>'将来負担比率（分子）の構造'!J$52</f>
        <v>11670</v>
      </c>
      <c r="H56" s="157"/>
      <c r="I56" s="157"/>
      <c r="J56" s="157">
        <f>'将来負担比率（分子）の構造'!K$52</f>
        <v>10666</v>
      </c>
      <c r="K56" s="157"/>
      <c r="L56" s="157"/>
      <c r="M56" s="157">
        <f>'将来負担比率（分子）の構造'!L$52</f>
        <v>10244</v>
      </c>
      <c r="N56" s="157"/>
      <c r="O56" s="157"/>
      <c r="P56" s="157">
        <f>'将来負担比率（分子）の構造'!M$52</f>
        <v>9501</v>
      </c>
    </row>
    <row r="57" spans="1:16" x14ac:dyDescent="0.2">
      <c r="A57" s="157" t="s">
        <v>42</v>
      </c>
      <c r="B57" s="157"/>
      <c r="C57" s="157"/>
      <c r="D57" s="157">
        <f>'将来負担比率（分子）の構造'!I$51</f>
        <v>42</v>
      </c>
      <c r="E57" s="157"/>
      <c r="F57" s="157"/>
      <c r="G57" s="157">
        <f>'将来負担比率（分子）の構造'!J$51</f>
        <v>69</v>
      </c>
      <c r="H57" s="157"/>
      <c r="I57" s="157"/>
      <c r="J57" s="157">
        <f>'将来負担比率（分子）の構造'!K$51</f>
        <v>60</v>
      </c>
      <c r="K57" s="157"/>
      <c r="L57" s="157"/>
      <c r="M57" s="157">
        <f>'将来負担比率（分子）の構造'!L$51</f>
        <v>50</v>
      </c>
      <c r="N57" s="157"/>
      <c r="O57" s="157"/>
      <c r="P57" s="157">
        <f>'将来負担比率（分子）の構造'!M$51</f>
        <v>40</v>
      </c>
    </row>
    <row r="58" spans="1:16" x14ac:dyDescent="0.2">
      <c r="A58" s="157" t="s">
        <v>41</v>
      </c>
      <c r="B58" s="157"/>
      <c r="C58" s="157"/>
      <c r="D58" s="157">
        <f>'将来負担比率（分子）の構造'!I$50</f>
        <v>6274</v>
      </c>
      <c r="E58" s="157"/>
      <c r="F58" s="157"/>
      <c r="G58" s="157">
        <f>'将来負担比率（分子）の構造'!J$50</f>
        <v>6956</v>
      </c>
      <c r="H58" s="157"/>
      <c r="I58" s="157"/>
      <c r="J58" s="157">
        <f>'将来負担比率（分子）の構造'!K$50</f>
        <v>7351</v>
      </c>
      <c r="K58" s="157"/>
      <c r="L58" s="157"/>
      <c r="M58" s="157">
        <f>'将来負担比率（分子）の構造'!L$50</f>
        <v>7122</v>
      </c>
      <c r="N58" s="157"/>
      <c r="O58" s="157"/>
      <c r="P58" s="157">
        <f>'将来負担比率（分子）の構造'!M$50</f>
        <v>7753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983</v>
      </c>
      <c r="C62" s="157"/>
      <c r="D62" s="157"/>
      <c r="E62" s="157">
        <f>'将来負担比率（分子）の構造'!J$45</f>
        <v>951</v>
      </c>
      <c r="F62" s="157"/>
      <c r="G62" s="157"/>
      <c r="H62" s="157">
        <f>'将来負担比率（分子）の構造'!K$45</f>
        <v>996</v>
      </c>
      <c r="I62" s="157"/>
      <c r="J62" s="157"/>
      <c r="K62" s="157">
        <f>'将来負担比率（分子）の構造'!L$45</f>
        <v>974</v>
      </c>
      <c r="L62" s="157"/>
      <c r="M62" s="157"/>
      <c r="N62" s="157">
        <f>'将来負担比率（分子）の構造'!M$45</f>
        <v>1004</v>
      </c>
      <c r="O62" s="157"/>
      <c r="P62" s="157"/>
    </row>
    <row r="63" spans="1:16" x14ac:dyDescent="0.2">
      <c r="A63" s="157" t="s">
        <v>34</v>
      </c>
      <c r="B63" s="157">
        <f>'将来負担比率（分子）の構造'!I$44</f>
        <v>9</v>
      </c>
      <c r="C63" s="157"/>
      <c r="D63" s="157"/>
      <c r="E63" s="157">
        <f>'将来負担比率（分子）の構造'!J$44</f>
        <v>7</v>
      </c>
      <c r="F63" s="157"/>
      <c r="G63" s="157"/>
      <c r="H63" s="157">
        <f>'将来負担比率（分子）の構造'!K$44</f>
        <v>4</v>
      </c>
      <c r="I63" s="157"/>
      <c r="J63" s="157"/>
      <c r="K63" s="157">
        <f>'将来負担比率（分子）の構造'!L$44</f>
        <v>2</v>
      </c>
      <c r="L63" s="157"/>
      <c r="M63" s="157"/>
      <c r="N63" s="157">
        <f>'将来負担比率（分子）の構造'!M$44</f>
        <v>1</v>
      </c>
      <c r="O63" s="157"/>
      <c r="P63" s="157"/>
    </row>
    <row r="64" spans="1:16" x14ac:dyDescent="0.2">
      <c r="A64" s="157" t="s">
        <v>33</v>
      </c>
      <c r="B64" s="157">
        <f>'将来負担比率（分子）の構造'!I$43</f>
        <v>1395</v>
      </c>
      <c r="C64" s="157"/>
      <c r="D64" s="157"/>
      <c r="E64" s="157">
        <f>'将来負担比率（分子）の構造'!J$43</f>
        <v>1265</v>
      </c>
      <c r="F64" s="157"/>
      <c r="G64" s="157"/>
      <c r="H64" s="157">
        <f>'将来負担比率（分子）の構造'!K$43</f>
        <v>1182</v>
      </c>
      <c r="I64" s="157"/>
      <c r="J64" s="157"/>
      <c r="K64" s="157">
        <f>'将来負担比率（分子）の構造'!L$43</f>
        <v>1065</v>
      </c>
      <c r="L64" s="157"/>
      <c r="M64" s="157"/>
      <c r="N64" s="157">
        <f>'将来負担比率（分子）の構造'!M$43</f>
        <v>1129</v>
      </c>
      <c r="O64" s="157"/>
      <c r="P64" s="157"/>
    </row>
    <row r="65" spans="1:16" x14ac:dyDescent="0.2">
      <c r="A65" s="157" t="s">
        <v>32</v>
      </c>
      <c r="B65" s="157">
        <f>'将来負担比率（分子）の構造'!I$42</f>
        <v>236</v>
      </c>
      <c r="C65" s="157"/>
      <c r="D65" s="157"/>
      <c r="E65" s="157">
        <f>'将来負担比率（分子）の構造'!J$42</f>
        <v>147</v>
      </c>
      <c r="F65" s="157"/>
      <c r="G65" s="157"/>
      <c r="H65" s="157">
        <f>'将来負担比率（分子）の構造'!K$42</f>
        <v>125</v>
      </c>
      <c r="I65" s="157"/>
      <c r="J65" s="157"/>
      <c r="K65" s="157">
        <f>'将来負担比率（分子）の構造'!L$42</f>
        <v>104</v>
      </c>
      <c r="L65" s="157"/>
      <c r="M65" s="157"/>
      <c r="N65" s="157">
        <f>'将来負担比率（分子）の構造'!M$42</f>
        <v>82</v>
      </c>
      <c r="O65" s="157"/>
      <c r="P65" s="157"/>
    </row>
    <row r="66" spans="1:16" x14ac:dyDescent="0.2">
      <c r="A66" s="157" t="s">
        <v>31</v>
      </c>
      <c r="B66" s="157">
        <f>'将来負担比率（分子）の構造'!I$41</f>
        <v>14551</v>
      </c>
      <c r="C66" s="157"/>
      <c r="D66" s="157"/>
      <c r="E66" s="157">
        <f>'将来負担比率（分子）の構造'!J$41</f>
        <v>13780</v>
      </c>
      <c r="F66" s="157"/>
      <c r="G66" s="157"/>
      <c r="H66" s="157">
        <f>'将来負担比率（分子）の構造'!K$41</f>
        <v>12742</v>
      </c>
      <c r="I66" s="157"/>
      <c r="J66" s="157"/>
      <c r="K66" s="157">
        <f>'将来負担比率（分子）の構造'!L$41</f>
        <v>11756</v>
      </c>
      <c r="L66" s="157"/>
      <c r="M66" s="157"/>
      <c r="N66" s="157">
        <f>'将来負担比率（分子）の構造'!M$41</f>
        <v>11282</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2564</v>
      </c>
      <c r="C72" s="161">
        <f>基金残高に係る経年分析!G55</f>
        <v>2356</v>
      </c>
      <c r="D72" s="161">
        <f>基金残高に係る経年分析!H55</f>
        <v>2312</v>
      </c>
    </row>
    <row r="73" spans="1:16" x14ac:dyDescent="0.2">
      <c r="A73" s="160" t="s">
        <v>74</v>
      </c>
      <c r="B73" s="161">
        <f>基金残高に係る経年分析!F56</f>
        <v>2742</v>
      </c>
      <c r="C73" s="161">
        <f>基金残高に係る経年分析!G56</f>
        <v>2374</v>
      </c>
      <c r="D73" s="161">
        <f>基金残高に係る経年分析!H56</f>
        <v>2374</v>
      </c>
    </row>
    <row r="74" spans="1:16" x14ac:dyDescent="0.2">
      <c r="A74" s="160" t="s">
        <v>75</v>
      </c>
      <c r="B74" s="161">
        <f>基金残高に係る経年分析!F57</f>
        <v>1618</v>
      </c>
      <c r="C74" s="161">
        <f>基金残高に係る経年分析!G57</f>
        <v>1929</v>
      </c>
      <c r="D74" s="161">
        <f>基金残高に係る経年分析!H57</f>
        <v>2603</v>
      </c>
    </row>
  </sheetData>
  <sheetProtection algorithmName="SHA-512" hashValue="y2mqcRznbk+8/MEtMUVgiBx8We9qr4xloTyukTgiFFZ9RHf8jaqXkOGri5S7cSjdclQ+DrVP0IQZcXF5vFiR+Q==" saltValue="62hihGJTJXpB65uPgt32G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上山 優希</cp:lastModifiedBy>
  <cp:lastPrinted>2026-03-09T04:07:53Z</cp:lastPrinted>
  <dcterms:created xsi:type="dcterms:W3CDTF">2026-02-26T09:20:55Z</dcterms:created>
  <dcterms:modified xsi:type="dcterms:W3CDTF">2026-10-01T04:07:59Z</dcterms:modified>
  <cp:category/>
</cp:coreProperties>
</file>